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司公告" sheetId="1" r:id="rId1"/>
  </sheets>
  <definedNames/>
  <calcPr fullCalcOnLoad="1"/>
</workbook>
</file>

<file path=xl/sharedStrings.xml><?xml version="1.0" encoding="utf-8"?>
<sst xmlns="http://schemas.openxmlformats.org/spreadsheetml/2006/main" count="36" uniqueCount="18">
  <si>
    <t>公告日期</t>
  </si>
  <si>
    <t>证券代码</t>
  </si>
  <si>
    <t>公告标题</t>
  </si>
  <si>
    <t>000671.SZ</t>
  </si>
  <si>
    <t>000536.SZ</t>
  </si>
  <si>
    <t>002509.SZ</t>
  </si>
  <si>
    <t>002578.SZ</t>
  </si>
  <si>
    <t>300640.SZ</t>
  </si>
  <si>
    <t>002517.SZ</t>
  </si>
  <si>
    <t>000592.SZ</t>
  </si>
  <si>
    <t>002639.SZ</t>
  </si>
  <si>
    <t>300132.SZ</t>
  </si>
  <si>
    <t>002174.SZ</t>
  </si>
  <si>
    <t>603678.SH</t>
  </si>
  <si>
    <t>600483.SH</t>
  </si>
  <si>
    <t>600067.SH</t>
  </si>
  <si>
    <t>603668.SH</t>
  </si>
  <si>
    <t>数据来源：Wind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</si>
</sst>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SheetLayoutView="100" workbookViewId="0" topLeftCell="A17">
      <selection activeCell="A34" sqref="A34:A101"/>
    </sheetView>
  </sheetViews>
  <sheetFormatPr defaultColWidth="9.00390625" defaultRowHeight="15"/>
  <cols>
    <col min="1" max="1" width="15.28125" style="0" customWidth="1"/>
    <col min="2" max="2" width="10.421875" style="0" customWidth="1"/>
    <col min="3" max="3" width="118.421875" style="0" customWidth="1"/>
  </cols>
  <sheetData>
    <row r="1" spans="1:3" ht="13.5">
      <c r="A1" s="1" t="s">
        <v>0</v>
      </c>
      <c r="B1" t="s">
        <v>1</v>
      </c>
      <c r="C1" t="s">
        <v>2</v>
      </c>
    </row>
    <row r="2" spans="1:3" ht="13.5">
      <c r="A2" s="1">
        <v>43726</v>
      </c>
      <c r="B2" t="s">
        <v>3</v>
      </c>
      <c r="C2" t="str">
        <f>HYPERLINK("http://news.windin.com/ns/bulletin.php?code=F23159C3D9C5&amp;id=108155084&amp;type=1","阳光城:关于股东所持公司股份解押及质押的公告")</f>
        <v>阳光城:关于股东所持公司股份解押及质押的公告</v>
      </c>
    </row>
    <row r="3" spans="1:3" ht="13.5">
      <c r="A3" s="1">
        <v>43726</v>
      </c>
      <c r="B3" t="s">
        <v>4</v>
      </c>
      <c r="C3" t="str">
        <f>HYPERLINK("http://news.windin.com/ns/bulletin.php?code=D975FBF5D93F&amp;id=108145754&amp;type=1","华映科技:关于公司受让华映光电股份有限公司15%股权的进展公告")</f>
        <v>华映科技:关于公司受让华映光电股份有限公司15%股权的进展公告</v>
      </c>
    </row>
    <row r="4" spans="1:3" ht="13.5">
      <c r="A4" s="1">
        <v>43726</v>
      </c>
      <c r="B4" t="s">
        <v>5</v>
      </c>
      <c r="C4" t="str">
        <f>HYPERLINK("http://news.windin.com/ns/bulletin.php?code=3E3D3A10D93F&amp;id=108145646&amp;type=1","天广中茂:关于股东减持公司股份计划完成的公告")</f>
        <v>天广中茂:关于股东减持公司股份计划完成的公告</v>
      </c>
    </row>
    <row r="5" spans="1:3" ht="13.5">
      <c r="A5" s="1">
        <v>43726</v>
      </c>
      <c r="B5" t="s">
        <v>5</v>
      </c>
      <c r="C5" t="str">
        <f>HYPERLINK("http://news.windin.com/ns/bulletin.php?code=3E3D3A13D93F&amp;id=108145644&amp;type=1","天广中茂:关于召开2019年第三次临时股东大会的补充公告")</f>
        <v>天广中茂:关于召开2019年第三次临时股东大会的补充公告</v>
      </c>
    </row>
    <row r="6" spans="1:3" ht="13.5">
      <c r="A6" s="1">
        <v>43726</v>
      </c>
      <c r="B6" t="s">
        <v>5</v>
      </c>
      <c r="C6" t="str">
        <f>HYPERLINK("http://news.windin.com/ns/bulletin.php?code=3C7DF6A0D93F&amp;id=108145640&amp;type=1","天广中茂:关于股东质押公司股票的公告")</f>
        <v>天广中茂:关于股东质押公司股票的公告</v>
      </c>
    </row>
    <row r="7" spans="1:3" ht="13.5">
      <c r="A7" s="1">
        <v>43726</v>
      </c>
      <c r="B7" t="s">
        <v>5</v>
      </c>
      <c r="C7" t="str">
        <f>HYPERLINK("http://news.windin.com/ns/bulletin.php?code=3CFF830CD93F&amp;id=108145632&amp;type=1","天广中茂:第四届董事会第四十五次会议决议公告")</f>
        <v>天广中茂:第四届董事会第四十五次会议决议公告</v>
      </c>
    </row>
    <row r="8" spans="1:3" ht="13.5">
      <c r="A8" s="1">
        <v>43726</v>
      </c>
      <c r="B8" t="s">
        <v>5</v>
      </c>
      <c r="C8" t="str">
        <f>HYPERLINK("http://news.windin.com/ns/bulletin.php?code=3CFF8308D93F&amp;id=108145628&amp;type=1","天广中茂:独立董事关于第四届董事会第四十五次会议有关事项的独立意见")</f>
        <v>天广中茂:独立董事关于第四届董事会第四十五次会议有关事项的独立意见</v>
      </c>
    </row>
    <row r="9" spans="1:3" ht="13.5">
      <c r="A9" s="1">
        <v>43726</v>
      </c>
      <c r="B9" t="s">
        <v>5</v>
      </c>
      <c r="C9" t="str">
        <f>HYPERLINK("http://news.windin.com/ns/bulletin.php?code=3CB6F97AD93F&amp;id=108145630&amp;type=1","天广中茂:关于2019年第三次临时股东大会增加临时提案的公告")</f>
        <v>天广中茂:关于2019年第三次临时股东大会增加临时提案的公告</v>
      </c>
    </row>
    <row r="10" spans="1:3" ht="13.5">
      <c r="A10" s="1">
        <v>43726</v>
      </c>
      <c r="B10" t="s">
        <v>6</v>
      </c>
      <c r="C10" t="str">
        <f>HYPERLINK("http://news.windin.com/ns/bulletin.php?code=36ACB4DBD93F&amp;id=108145614&amp;type=1","闽发铝业:2019年第一次临时股东大会之法律意见书")</f>
        <v>闽发铝业:2019年第一次临时股东大会之法律意见书</v>
      </c>
    </row>
    <row r="11" spans="1:3" ht="13.5">
      <c r="A11" s="1">
        <v>43726</v>
      </c>
      <c r="B11" t="s">
        <v>6</v>
      </c>
      <c r="C11" t="str">
        <f>HYPERLINK("http://news.windin.com/ns/bulletin.php?code=36284255D93F&amp;id=108145602&amp;type=1","闽发铝业:2019年第一次临时股东大会决议的公告")</f>
        <v>闽发铝业:2019年第一次临时股东大会决议的公告</v>
      </c>
    </row>
    <row r="12" spans="1:3" ht="13.5">
      <c r="A12" s="1">
        <v>43726</v>
      </c>
      <c r="B12" t="s">
        <v>7</v>
      </c>
      <c r="C12" t="str">
        <f>HYPERLINK("http://news.windin.com/ns/bulletin.php?code=67D2F738D93A&amp;id=108144840&amp;type=1","德艺文创:公司章程(2019年9月)")</f>
        <v>德艺文创:公司章程(2019年9月)</v>
      </c>
    </row>
    <row r="13" spans="1:3" ht="13.5">
      <c r="A13" s="1">
        <v>43726</v>
      </c>
      <c r="B13" t="s">
        <v>7</v>
      </c>
      <c r="C13" t="str">
        <f>HYPERLINK("http://news.windin.com/ns/bulletin.php?code=64437D92D93A&amp;id=108144838&amp;type=1","德艺文创:2019年第二次临时股东大会的法律意见书")</f>
        <v>德艺文创:2019年第二次临时股东大会的法律意见书</v>
      </c>
    </row>
    <row r="14" spans="1:3" ht="13.5">
      <c r="A14" s="1">
        <v>43726</v>
      </c>
      <c r="B14" t="s">
        <v>7</v>
      </c>
      <c r="C14" t="str">
        <f>HYPERLINK("http://news.windin.com/ns/bulletin.php?code=5B7B1C44D93A&amp;id=108144832&amp;type=1","德艺文创:2019年第二次临时股东大会的决议公告")</f>
        <v>德艺文创:2019年第二次临时股东大会的决议公告</v>
      </c>
    </row>
    <row r="15" spans="1:3" ht="13.5">
      <c r="A15" s="1">
        <v>43726</v>
      </c>
      <c r="B15" t="s">
        <v>8</v>
      </c>
      <c r="C15" t="str">
        <f>HYPERLINK("http://news.windin.com/ns/bulletin.php?code=4098BA8AD935&amp;id=108144318&amp;type=1","恺英网络:关于控股子公司仲裁进展的公告")</f>
        <v>恺英网络:关于控股子公司仲裁进展的公告</v>
      </c>
    </row>
    <row r="16" spans="1:3" ht="13.5">
      <c r="A16" s="1">
        <v>43726</v>
      </c>
      <c r="B16" t="s">
        <v>9</v>
      </c>
      <c r="C16" t="str">
        <f>HYPERLINK("http://news.windin.com/ns/bulletin.php?code=41AC5977D935&amp;id=108144314&amp;type=1","平潭发展:关于使用部分闲置募集资金购买理财产品的进展公告")</f>
        <v>平潭发展:关于使用部分闲置募集资金购买理财产品的进展公告</v>
      </c>
    </row>
    <row r="17" spans="1:3" ht="13.5">
      <c r="A17" s="1">
        <v>43726</v>
      </c>
      <c r="B17" t="s">
        <v>9</v>
      </c>
      <c r="C17" t="str">
        <f>HYPERLINK("http://news.windin.com/ns/bulletin.php?code=41240AF6D935&amp;id=108144304&amp;type=1","平潭发展:关于使用闲置自有资金购买理财产品的进展公告")</f>
        <v>平潭发展:关于使用闲置自有资金购买理财产品的进展公告</v>
      </c>
    </row>
    <row r="18" spans="1:3" ht="13.5">
      <c r="A18" s="1">
        <v>43726</v>
      </c>
      <c r="B18" t="s">
        <v>10</v>
      </c>
      <c r="C18" t="str">
        <f>HYPERLINK("http://news.windin.com/ns/bulletin.php?code=6E80D7D8D930&amp;id=108142806&amp;type=1","雪人股份:关于被国家工信部评为绿色供应链管理示范企业的公告")</f>
        <v>雪人股份:关于被国家工信部评为绿色供应链管理示范企业的公告</v>
      </c>
    </row>
    <row r="19" spans="1:3" ht="13.5">
      <c r="A19" s="1">
        <v>43726</v>
      </c>
      <c r="B19" t="s">
        <v>11</v>
      </c>
      <c r="C19" t="str">
        <f>HYPERLINK("http://news.windin.com/ns/bulletin.php?code=343A2199D92F&amp;id=108142338&amp;type=1","青松股份:2019年第四次临时股东大会的法律意见书")</f>
        <v>青松股份:2019年第四次临时股东大会的法律意见书</v>
      </c>
    </row>
    <row r="20" spans="1:3" ht="13.5">
      <c r="A20" s="1">
        <v>43726</v>
      </c>
      <c r="B20" t="s">
        <v>11</v>
      </c>
      <c r="C20" t="str">
        <f>HYPERLINK("http://news.windin.com/ns/bulletin.php?code=3448D79ED92F&amp;id=108142336&amp;type=1","青松股份:2019年第四次临时股东大会决议公告")</f>
        <v>青松股份:2019年第四次临时股东大会决议公告</v>
      </c>
    </row>
    <row r="21" spans="1:3" ht="13.5">
      <c r="A21" s="1">
        <v>43726</v>
      </c>
      <c r="B21" t="s">
        <v>12</v>
      </c>
      <c r="C21" t="str">
        <f>HYPERLINK("http://news.windin.com/ns/bulletin.php?code=AE5B6053D92B&amp;id=108141600&amp;type=1","游族网络:2019年第三次临时股东大会的法律意见书")</f>
        <v>游族网络:2019年第三次临时股东大会的法律意见书</v>
      </c>
    </row>
    <row r="22" spans="1:3" ht="13.5">
      <c r="A22" s="1">
        <v>43726</v>
      </c>
      <c r="B22" t="s">
        <v>12</v>
      </c>
      <c r="C22" t="str">
        <f>HYPERLINK("http://news.windin.com/ns/bulletin.php?code=AE9C361CD92B&amp;id=108141604&amp;type=1","游族网络:2019年第三次临时股东大会决议公告")</f>
        <v>游族网络:2019年第三次临时股东大会决议公告</v>
      </c>
    </row>
    <row r="23" spans="1:3" ht="13.5">
      <c r="A23" s="1">
        <v>43726</v>
      </c>
      <c r="B23" t="s">
        <v>12</v>
      </c>
      <c r="C23" t="str">
        <f>HYPERLINK("http://news.windin.com/ns/bulletin.php?code=AE5B6042D92B&amp;id=108141598&amp;type=1","游族网络:关于公司变更监事的公告")</f>
        <v>游族网络:关于公司变更监事的公告</v>
      </c>
    </row>
    <row r="24" spans="1:3" ht="13.5">
      <c r="A24" s="1">
        <v>43726</v>
      </c>
      <c r="B24" t="s">
        <v>13</v>
      </c>
      <c r="C24" t="str">
        <f>HYPERLINK("http://news.windin.com/ns/bulletin.php?code=E78979BAD929&amp;id=108140848&amp;type=1","火炬电子:关于第一期员工持股计划股票出售完毕的公告")</f>
        <v>火炬电子:关于第一期员工持股计划股票出售完毕的公告</v>
      </c>
    </row>
    <row r="25" spans="1:3" ht="13.5">
      <c r="A25" s="1">
        <v>43726</v>
      </c>
      <c r="B25" t="s">
        <v>3</v>
      </c>
      <c r="C25" t="str">
        <f>HYPERLINK("http://news.windin.com/ns/bulletin.php?code=6124BD99D925&amp;id=108139470&amp;type=1","阳光城:关于预留股票期权授予登记完成的公告")</f>
        <v>阳光城:关于预留股票期权授予登记完成的公告</v>
      </c>
    </row>
    <row r="26" spans="1:3" ht="13.5">
      <c r="A26" s="1">
        <v>43726</v>
      </c>
      <c r="B26" t="s">
        <v>3</v>
      </c>
      <c r="C26" t="str">
        <f>HYPERLINK("http://news.windin.com/ns/bulletin.php?code=6124BD96D925&amp;id=108139468&amp;type=1","阳光城:关于“16阳城02”回售申报情况的公告")</f>
        <v>阳光城:关于“16阳城02”回售申报情况的公告</v>
      </c>
    </row>
    <row r="27" spans="1:3" ht="13.5">
      <c r="A27" s="1">
        <v>43726</v>
      </c>
      <c r="B27" t="s">
        <v>14</v>
      </c>
      <c r="C27" t="str">
        <f>HYPERLINK("http://news.windin.com/ns/bulletin.php?code=9EF9797DD922&amp;id=108138054&amp;type=1","福能股份:关于全资子公司收到土地处置收益的公告")</f>
        <v>福能股份:关于全资子公司收到土地处置收益的公告</v>
      </c>
    </row>
    <row r="28" spans="1:3" ht="13.5">
      <c r="A28" s="1">
        <v>43726</v>
      </c>
      <c r="B28" t="s">
        <v>15</v>
      </c>
      <c r="C28" t="str">
        <f>HYPERLINK("http://news.windin.com/ns/bulletin.php?code=5342A390D91F&amp;id=108137004&amp;type=1","冠城大通:关于召开2019年第二次临时股东大会的通知")</f>
        <v>冠城大通:关于召开2019年第二次临时股东大会的通知</v>
      </c>
    </row>
    <row r="29" spans="1:3" ht="13.5">
      <c r="A29" s="1">
        <v>43726</v>
      </c>
      <c r="B29" t="s">
        <v>15</v>
      </c>
      <c r="C29" t="str">
        <f>HYPERLINK("http://news.windin.com/ns/bulletin.php?code=50E6EE68D91F&amp;id=108136994&amp;type=1","冠城大通:独立董事专项意见")</f>
        <v>冠城大通:独立董事专项意见</v>
      </c>
    </row>
    <row r="30" spans="1:3" ht="13.5">
      <c r="A30" s="1">
        <v>43726</v>
      </c>
      <c r="B30" t="s">
        <v>15</v>
      </c>
      <c r="C30" t="str">
        <f>HYPERLINK("http://news.windin.com/ns/bulletin.php?code=50E6EE6BD91F&amp;id=108136992&amp;type=1","冠城大通:第十届董事会第三十三次(临时)会议决议公告")</f>
        <v>冠城大通:第十届董事会第三十三次(临时)会议决议公告</v>
      </c>
    </row>
    <row r="31" spans="1:3" ht="13.5">
      <c r="A31" s="1">
        <v>43726</v>
      </c>
      <c r="B31" t="s">
        <v>15</v>
      </c>
      <c r="C31" t="str">
        <f>HYPERLINK("http://news.windin.com/ns/bulletin.php?code=50E6EE62D91F&amp;id=108136986&amp;type=1","冠城大通:关于为下属控股公司德成置地开具履约保函的公告")</f>
        <v>冠城大通:关于为下属控股公司德成置地开具履约保函的公告</v>
      </c>
    </row>
    <row r="32" spans="1:3" ht="13.5">
      <c r="A32" s="1">
        <v>43726</v>
      </c>
      <c r="B32" t="s">
        <v>15</v>
      </c>
      <c r="C32" t="str">
        <f>HYPERLINK("http://news.windin.com/ns/bulletin.php?code=50E6EE51D91F&amp;id=108136980&amp;type=1","冠城大通:关于为南京冠城嘉泰置业有限公司提供担保的公告")</f>
        <v>冠城大通:关于为南京冠城嘉泰置业有限公司提供担保的公告</v>
      </c>
    </row>
    <row r="33" spans="1:3" ht="13.5">
      <c r="A33" s="1">
        <v>43726</v>
      </c>
      <c r="B33" t="s">
        <v>16</v>
      </c>
      <c r="C33" t="str">
        <f>HYPERLINK("http://news.windin.com/ns/bulletin.php?code=F02B1881D91D&amp;id=108136350&amp;type=1","天马科技:关于对子公司增资并完成工商变更登记的公告")</f>
        <v>天马科技:关于对子公司增资并完成工商变更登记的公告</v>
      </c>
    </row>
    <row r="35" ht="13.5">
      <c r="A35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chenjie</dc:creator>
  <cp:keywords/>
  <dc:description/>
  <cp:lastModifiedBy>chenjie</cp:lastModifiedBy>
  <dcterms:created xsi:type="dcterms:W3CDTF">2019-09-18T06:18:08Z</dcterms:created>
  <dcterms:modified xsi:type="dcterms:W3CDTF">2019-09-18T06:18:34Z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2052-11.1.0.9058</vt:lpwstr>
  </property>
</Properties>
</file>