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<sst xmlns="http://schemas.openxmlformats.org/spreadsheetml/2006/main" count="35" uniqueCount="23">
  <si>
    <t>公告日期</t>
  </si>
  <si>
    <t>证券代码</t>
  </si>
  <si>
    <t>公告标题</t>
  </si>
  <si>
    <t>002093.SZ</t>
  </si>
  <si>
    <t>002174.SZ</t>
  </si>
  <si>
    <t>300750.SZ</t>
  </si>
  <si>
    <t>000732.SZ</t>
  </si>
  <si>
    <t>603678.SH</t>
  </si>
  <si>
    <t>601566.SH</t>
  </si>
  <si>
    <t>600163.SH</t>
  </si>
  <si>
    <t>000997.SZ</t>
  </si>
  <si>
    <t>002229.SZ</t>
  </si>
  <si>
    <t>002529.SZ</t>
  </si>
  <si>
    <t>000671.SZ</t>
  </si>
  <si>
    <t>300436.SZ</t>
  </si>
  <si>
    <t>300712.SZ</t>
  </si>
  <si>
    <t>600483.SH</t>
  </si>
  <si>
    <t>002396.SZ</t>
  </si>
  <si>
    <t>600693.SH</t>
  </si>
  <si>
    <t>603817.SH</t>
  </si>
  <si>
    <t>002029.SZ</t>
  </si>
  <si>
    <t>601377.SH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</si>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</sst>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53"/>
      <name val="宋体"/>
      <family val="0"/>
    </font>
    <font>
      <sz val="11"/>
      <color indexed="42"/>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4"/>
  <sheetViews>
    <sheetView tabSelected="1" zoomScaleSheetLayoutView="100" workbookViewId="0" topLeftCell="A16">
      <selection activeCell="A33" sqref="A33:A95"/>
    </sheetView>
  </sheetViews>
  <sheetFormatPr defaultColWidth="9.00390625" defaultRowHeight="15"/>
  <cols>
    <col min="1" max="1" width="15.28125" style="0" customWidth="1"/>
    <col min="2" max="2" width="10.421875" style="0" customWidth="1"/>
    <col min="3" max="3" width="120.28125" style="0" customWidth="1"/>
  </cols>
  <sheetData>
    <row r="1" spans="1:3" ht="13.5">
      <c r="A1" s="1" t="s">
        <v>0</v>
      </c>
      <c r="B1" t="s">
        <v>1</v>
      </c>
      <c r="C1" t="s">
        <v>2</v>
      </c>
    </row>
    <row r="2" spans="1:3" ht="13.5">
      <c r="A2" s="1">
        <v>43732</v>
      </c>
      <c r="B2" t="s">
        <v>3</v>
      </c>
      <c r="C2" t="str">
        <f>HYPERLINK("http://news.windin.com/ns/bulletin.php?code=2D3FA33BDE7D&amp;id=108706552&amp;type=1","国脉科技:关于使用自有资金购买理财产品到期赎回的公告")</f>
        <v>国脉科技:关于使用自有资金购买理财产品到期赎回的公告</v>
      </c>
    </row>
    <row r="3" spans="1:3" ht="13.5">
      <c r="A3" s="1">
        <v>43732</v>
      </c>
      <c r="B3" t="s">
        <v>4</v>
      </c>
      <c r="C3" t="str">
        <f>HYPERLINK("http://news.windin.com/ns/bulletin.php?code=36139F3FDDFA&amp;id=108700328&amp;type=1","游族网络:公开发行可转换公司债券网上中签率及优先配售结果公告")</f>
        <v>游族网络:公开发行可转换公司债券网上中签率及优先配售结果公告</v>
      </c>
    </row>
    <row r="4" spans="1:3" ht="13.5">
      <c r="A4" s="1">
        <v>43732</v>
      </c>
      <c r="B4" t="s">
        <v>5</v>
      </c>
      <c r="C4" t="str">
        <f>HYPERLINK("http://news.windin.com/ns/bulletin.php?code=4C11868DDDF8&amp;id=108700024&amp;type=1","宁德时代:关于认购PilbaraMineralsLimited增发股份事项获得发改部门和商务部门备案的公告")</f>
        <v>宁德时代:关于认购PilbaraMineralsLimited增发股份事项获得发改部门和商务部门备案的公告</v>
      </c>
    </row>
    <row r="5" spans="1:3" ht="13.5">
      <c r="A5" s="1">
        <v>43732</v>
      </c>
      <c r="B5" t="s">
        <v>6</v>
      </c>
      <c r="C5" t="str">
        <f>HYPERLINK("http://news.windin.com/ns/bulletin.php?code=53B1B473DDEE&amp;id=108698438&amp;type=1","泰禾集团:关于选举职工监事的公告")</f>
        <v>泰禾集团:关于选举职工监事的公告</v>
      </c>
    </row>
    <row r="6" spans="1:3" ht="13.5">
      <c r="A6" s="1">
        <v>43732</v>
      </c>
      <c r="B6" t="s">
        <v>6</v>
      </c>
      <c r="C6" t="str">
        <f>HYPERLINK("http://news.windin.com/ns/bulletin.php?code=53B1B470DDEE&amp;id=108698436&amp;type=1","泰禾集团:第九届监事会第一次会议决议公告")</f>
        <v>泰禾集团:第九届监事会第一次会议决议公告</v>
      </c>
    </row>
    <row r="7" spans="1:3" ht="13.5">
      <c r="A7" s="1">
        <v>43732</v>
      </c>
      <c r="B7" t="s">
        <v>6</v>
      </c>
      <c r="C7" t="str">
        <f>HYPERLINK("http://news.windin.com/ns/bulletin.php?code=53360976DDEE&amp;id=108698434&amp;type=1","泰禾集团:2019年第五次临时股东大会决议公告")</f>
        <v>泰禾集团:2019年第五次临时股东大会决议公告</v>
      </c>
    </row>
    <row r="8" spans="1:3" ht="13.5">
      <c r="A8" s="1">
        <v>43732</v>
      </c>
      <c r="B8" t="s">
        <v>6</v>
      </c>
      <c r="C8" t="str">
        <f>HYPERLINK("http://news.windin.com/ns/bulletin.php?code=54653101DDEE&amp;id=108698430&amp;type=1","泰禾集团:2019年第五次临时股东大会的法律意见书")</f>
        <v>泰禾集团:2019年第五次临时股东大会的法律意见书</v>
      </c>
    </row>
    <row r="9" spans="1:3" ht="13.5">
      <c r="A9" s="1">
        <v>43732</v>
      </c>
      <c r="B9" t="s">
        <v>6</v>
      </c>
      <c r="C9" t="str">
        <f>HYPERLINK("http://news.windin.com/ns/bulletin.php?code=5374E3B1DDEE&amp;id=108698426&amp;type=1","泰禾集团:独立董事关于第九届董事会第一次会议相关事项的独立意见")</f>
        <v>泰禾集团:独立董事关于第九届董事会第一次会议相关事项的独立意见</v>
      </c>
    </row>
    <row r="10" spans="1:3" ht="13.5">
      <c r="A10" s="1">
        <v>43732</v>
      </c>
      <c r="B10" t="s">
        <v>6</v>
      </c>
      <c r="C10" t="str">
        <f>HYPERLINK("http://news.windin.com/ns/bulletin.php?code=53360967DDEE&amp;id=108698422&amp;type=1","泰禾集团:第九届董事会第一次会议决议公告")</f>
        <v>泰禾集团:第九届董事会第一次会议决议公告</v>
      </c>
    </row>
    <row r="11" spans="1:3" ht="13.5">
      <c r="A11" s="1">
        <v>43732</v>
      </c>
      <c r="B11" t="s">
        <v>7</v>
      </c>
      <c r="C11" t="str">
        <f>HYPERLINK("http://news.windin.com/ns/bulletin.php?code=C9B1D1B8DDED&amp;id=108698356&amp;type=1","火炬电子:2019年第三次临时股东大会的法律意见书")</f>
        <v>火炬电子:2019年第三次临时股东大会的法律意见书</v>
      </c>
    </row>
    <row r="12" spans="1:3" ht="13.5">
      <c r="A12" s="1">
        <v>43732</v>
      </c>
      <c r="B12" t="s">
        <v>7</v>
      </c>
      <c r="C12" t="str">
        <f>HYPERLINK("http://news.windin.com/ns/bulletin.php?code=C9B1D1B5DDED&amp;id=108698350&amp;type=1","火炬电子:关于独立董事对董事会审议的相关事项的独立意见")</f>
        <v>火炬电子:关于独立董事对董事会审议的相关事项的独立意见</v>
      </c>
    </row>
    <row r="13" spans="1:3" ht="13.5">
      <c r="A13" s="1">
        <v>43732</v>
      </c>
      <c r="B13" t="s">
        <v>7</v>
      </c>
      <c r="C13" t="str">
        <f>HYPERLINK("http://news.windin.com/ns/bulletin.php?code=C91D4991DDED&amp;id=108698338&amp;type=1","火炬电子:关于第一期员工持股计划预留份额分配的公告")</f>
        <v>火炬电子:关于第一期员工持股计划预留份额分配的公告</v>
      </c>
    </row>
    <row r="14" spans="1:3" ht="13.5">
      <c r="A14" s="1">
        <v>43732</v>
      </c>
      <c r="B14" t="s">
        <v>7</v>
      </c>
      <c r="C14" t="str">
        <f>HYPERLINK("http://news.windin.com/ns/bulletin.php?code=C8DEBEE7DDED&amp;id=108698332&amp;type=1","火炬电子:2019年第三次临时股东大会决议公告")</f>
        <v>火炬电子:2019年第三次临时股东大会决议公告</v>
      </c>
    </row>
    <row r="15" spans="1:3" ht="13.5">
      <c r="A15" s="1">
        <v>43732</v>
      </c>
      <c r="B15" t="s">
        <v>7</v>
      </c>
      <c r="C15" t="str">
        <f>HYPERLINK("http://news.windin.com/ns/bulletin.php?code=C8DEBEE4DDED&amp;id=108698330&amp;type=1","火炬电子:第四届监事会第十八次会议决议公告")</f>
        <v>火炬电子:第四届监事会第十八次会议决议公告</v>
      </c>
    </row>
    <row r="16" spans="1:3" ht="13.5">
      <c r="A16" s="1">
        <v>43732</v>
      </c>
      <c r="B16" t="s">
        <v>8</v>
      </c>
      <c r="C16" t="str">
        <f>HYPERLINK("http://news.windin.com/ns/bulletin.php?code=0C7E2986DDE9&amp;id=108697130&amp;type=1","九牧王:关于股东股份质押及解除质押的公告")</f>
        <v>九牧王:关于股东股份质押及解除质押的公告</v>
      </c>
    </row>
    <row r="17" spans="1:3" ht="13.5">
      <c r="A17" s="1">
        <v>43732</v>
      </c>
      <c r="B17" t="s">
        <v>9</v>
      </c>
      <c r="C17" t="str">
        <f>HYPERLINK("http://news.windin.com/ns/bulletin.php?code=0C7E2989DDE9&amp;id=108697148&amp;type=1","中闽能源:关于会计师事务所更名的公告")</f>
        <v>中闽能源:关于会计师事务所更名的公告</v>
      </c>
    </row>
    <row r="18" spans="1:3" ht="13.5">
      <c r="A18" s="1">
        <v>43732</v>
      </c>
      <c r="B18" t="s">
        <v>10</v>
      </c>
      <c r="C18" t="str">
        <f>HYPERLINK("http://news.windin.com/ns/bulletin.php?code=AFF9D730DDE7&amp;id=108696884&amp;type=1","新大陆:关于部分限售股份上市流通的提示性公告")</f>
        <v>新大陆:关于部分限售股份上市流通的提示性公告</v>
      </c>
    </row>
    <row r="19" spans="1:3" ht="13.5">
      <c r="A19" s="1">
        <v>43732</v>
      </c>
      <c r="B19" t="s">
        <v>11</v>
      </c>
      <c r="C19" t="str">
        <f>HYPERLINK("http://news.windin.com/ns/bulletin.php?code=6508CE62DDE5&amp;id=108696522&amp;type=1","鸿博股份:股东股份延长质押期限的公告")</f>
        <v>鸿博股份:股东股份延长质押期限的公告</v>
      </c>
    </row>
    <row r="20" spans="1:3" ht="13.5">
      <c r="A20" s="1">
        <v>43732</v>
      </c>
      <c r="B20" t="s">
        <v>12</v>
      </c>
      <c r="C20" t="str">
        <f>HYPERLINK("http://news.windin.com/ns/bulletin.php?code=8A1446BADDE4&amp;id=108696320&amp;type=1","海源复材:关于深交所问询函回复的公告")</f>
        <v>海源复材:关于深交所问询函回复的公告</v>
      </c>
    </row>
    <row r="21" spans="1:3" ht="13.5">
      <c r="A21" s="1">
        <v>43732</v>
      </c>
      <c r="B21" t="s">
        <v>13</v>
      </c>
      <c r="C21" t="str">
        <f>HYPERLINK("http://news.windin.com/ns/bulletin.php?code=C1D423E8DDE2&amp;id=108695866&amp;type=1","阳光城:2019年第十三次临时股东大会决议公告")</f>
        <v>阳光城:2019年第十三次临时股东大会决议公告</v>
      </c>
    </row>
    <row r="22" spans="1:3" ht="13.5">
      <c r="A22" s="1">
        <v>43732</v>
      </c>
      <c r="B22" t="s">
        <v>13</v>
      </c>
      <c r="C22" t="str">
        <f>HYPERLINK("http://news.windin.com/ns/bulletin.php?code=BCEA3DB5DDE2&amp;id=108695862&amp;type=1","阳光城:2019年第十三次临时股东大会法律意见书")</f>
        <v>阳光城:2019年第十三次临时股东大会法律意见书</v>
      </c>
    </row>
    <row r="23" spans="1:3" ht="13.5">
      <c r="A23" s="1">
        <v>43732</v>
      </c>
      <c r="B23" t="s">
        <v>14</v>
      </c>
      <c r="C23" t="str">
        <f>HYPERLINK("http://news.windin.com/ns/bulletin.php?code=A0B4C8B2DDE0&amp;id=108695224&amp;type=1","广生堂:关于入选重大新药创制科技重大专项第一批优秀课题承担单位的公告")</f>
        <v>广生堂:关于入选重大新药创制科技重大专项第一批优秀课题承担单位的公告</v>
      </c>
    </row>
    <row r="24" spans="1:3" ht="13.5">
      <c r="A24" s="1">
        <v>43732</v>
      </c>
      <c r="B24" t="s">
        <v>15</v>
      </c>
      <c r="C24" t="str">
        <f>HYPERLINK("http://news.windin.com/ns/bulletin.php?code=63D416A6DDE0&amp;id=108695166&amp;type=1","永福股份:关于签订日常经营重大合同的公告")</f>
        <v>永福股份:关于签订日常经营重大合同的公告</v>
      </c>
    </row>
    <row r="25" spans="1:3" ht="13.5">
      <c r="A25" s="1">
        <v>43732</v>
      </c>
      <c r="B25" t="s">
        <v>16</v>
      </c>
      <c r="C25" t="str">
        <f>HYPERLINK("http://news.windin.com/ns/bulletin.php?code=215B45A8DDDF&amp;id=108694872&amp;type=1","福能股份:2019年第三次临时股东大会的法律意见书")</f>
        <v>福能股份:2019年第三次临时股东大会的法律意见书</v>
      </c>
    </row>
    <row r="26" spans="1:3" ht="13.5">
      <c r="A26" s="1">
        <v>43732</v>
      </c>
      <c r="B26" t="s">
        <v>16</v>
      </c>
      <c r="C26" t="str">
        <f>HYPERLINK("http://news.windin.com/ns/bulletin.php?code=222970D2DDDF&amp;id=108694852&amp;type=1","福能股份:2019年第三次临时股东大会决议公告")</f>
        <v>福能股份:2019年第三次临时股东大会决议公告</v>
      </c>
    </row>
    <row r="27" spans="1:3" ht="13.5">
      <c r="A27" s="1">
        <v>43732</v>
      </c>
      <c r="B27" t="s">
        <v>17</v>
      </c>
      <c r="C27" t="str">
        <f>HYPERLINK("http://news.windin.com/ns/bulletin.php?code=A0F35FB2DDDD&amp;id=108694414&amp;type=1","星网锐捷:关于会计师事务所名称变更的公告")</f>
        <v>星网锐捷:关于会计师事务所名称变更的公告</v>
      </c>
    </row>
    <row r="28" spans="1:3" ht="13.5">
      <c r="A28" s="1">
        <v>43732</v>
      </c>
      <c r="B28" t="s">
        <v>18</v>
      </c>
      <c r="C28" t="str">
        <f>HYPERLINK("http://news.windin.com/ns/bulletin.php?code=C048FE07DDDA&amp;id=108693616&amp;type=1","东百集团:2019年第三次临时股东大会会议资料")</f>
        <v>东百集团:2019年第三次临时股东大会会议资料</v>
      </c>
    </row>
    <row r="29" spans="1:3" ht="13.5">
      <c r="A29" s="1">
        <v>43732</v>
      </c>
      <c r="B29" t="s">
        <v>19</v>
      </c>
      <c r="C29" t="str">
        <f>HYPERLINK("http://news.windin.com/ns/bulletin.php?code=DA6C3B0DDDD6&amp;id=108692810&amp;type=1","海峡环保:股东减持股份结果公告")</f>
        <v>海峡环保:股东减持股份结果公告</v>
      </c>
    </row>
    <row r="30" spans="1:3" ht="13.5">
      <c r="A30" s="1">
        <v>43732</v>
      </c>
      <c r="B30" t="s">
        <v>20</v>
      </c>
      <c r="C30" t="str">
        <f>HYPERLINK("http://news.windin.com/ns/bulletin.php?code=4664973EDDD5&amp;id=108692418&amp;type=1","七匹狼:关于会计师事务所更名的公告")</f>
        <v>七匹狼:关于会计师事务所更名的公告</v>
      </c>
    </row>
    <row r="31" spans="1:3" ht="13.5">
      <c r="A31" s="1">
        <v>43732</v>
      </c>
      <c r="B31" t="s">
        <v>21</v>
      </c>
      <c r="C31" t="str">
        <f>HYPERLINK("http://news.windin.com/ns/bulletin.php?code=3493C712DDD4&amp;id=108691606&amp;type=1","兴业证券:和东兴证券股份有限公司关于《关于请做好兴业证券股份有限公司非公开发行股票发审委会议准备工作的函》的回复报告")</f>
        <v>兴业证券:和东兴证券股份有限公司关于《关于请做好兴业证券股份有限公司非公开发行股票发审委会议准备工作的函》的回复报告</v>
      </c>
    </row>
    <row r="32" spans="1:3" ht="13.5">
      <c r="A32" s="1">
        <v>43732</v>
      </c>
      <c r="B32" t="s">
        <v>21</v>
      </c>
      <c r="C32" t="str">
        <f>HYPERLINK("http://news.windin.com/ns/bulletin.php?code=350C4893DDD4&amp;id=108691594&amp;type=1","兴业证券:关于非公开发行股票发审委会议准备工作告知函回复的公告")</f>
        <v>兴业证券:关于非公开发行股票发审委会议准备工作告知函回复的公告</v>
      </c>
    </row>
    <row r="34" ht="13.5">
      <c r="A34" t="s">
        <v>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2019-09-24T08:08:09Z</dcterms:created>
  <dcterms:modified xsi:type="dcterms:W3CDTF">2019-09-24T08:19:13Z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