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公司公告" sheetId="1" r:id="rId1"/>
  </sheets>
  <definedNames/>
  <calcPr fullCalcOnLoad="1"/>
</workbook>
</file>

<file path=xl/sharedStrings.xml><?xml version="1.0" encoding="utf-8"?>
<sst xmlns="http://schemas.openxmlformats.org/spreadsheetml/2006/main" count="20" uniqueCount="15">
  <si>
    <t>公告日期</t>
  </si>
  <si>
    <t>证券代码</t>
  </si>
  <si>
    <t>公告标题</t>
  </si>
  <si>
    <t>002578.SZ</t>
  </si>
  <si>
    <t>002102.SZ</t>
  </si>
  <si>
    <t>002093.SZ</t>
  </si>
  <si>
    <t>002229.SZ</t>
  </si>
  <si>
    <t>000536.SZ</t>
  </si>
  <si>
    <t>002517.SZ</t>
  </si>
  <si>
    <t>002639.SZ</t>
  </si>
  <si>
    <t>002098.SZ</t>
  </si>
  <si>
    <t>002752.SZ</t>
  </si>
  <si>
    <t>000632.SZ</t>
  </si>
  <si>
    <t>603933.SH</t>
  </si>
  <si>
    <t>数据来源：Wind</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</si>
</sst>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9">
    <font>
      <sz val="11"/>
      <color theme="1"/>
      <name val="Calibri"/>
      <family val="0"/>
    </font>
    <font>
      <sz val="11"/>
      <name val="宋体"/>
      <family val="0"/>
    </font>
    <font>
      <sz val="11"/>
      <color indexed="42"/>
      <name val="宋体"/>
      <family val="0"/>
    </font>
    <font>
      <b/>
      <sz val="11"/>
      <color indexed="8"/>
      <name val="宋体"/>
      <family val="0"/>
    </font>
    <font>
      <b/>
      <sz val="13"/>
      <color indexed="54"/>
      <name val="宋体"/>
      <family val="0"/>
    </font>
    <font>
      <sz val="11"/>
      <color indexed="10"/>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7" borderId="2" applyNumberFormat="0" applyFont="0" applyAlignment="0" applyProtection="0"/>
    <xf numFmtId="0" fontId="23" fillId="8"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3" applyNumberFormat="0" applyFill="0" applyAlignment="0" applyProtection="0"/>
    <xf numFmtId="0" fontId="23" fillId="9" borderId="0" applyNumberFormat="0" applyBorder="0" applyAlignment="0" applyProtection="0"/>
    <xf numFmtId="0" fontId="26" fillId="0" borderId="4" applyNumberFormat="0" applyFill="0" applyAlignment="0" applyProtection="0"/>
    <xf numFmtId="0" fontId="23" fillId="10" borderId="0" applyNumberFormat="0" applyBorder="0" applyAlignment="0" applyProtection="0"/>
    <xf numFmtId="0" fontId="32" fillId="11" borderId="5" applyNumberFormat="0" applyAlignment="0" applyProtection="0"/>
    <xf numFmtId="0" fontId="33" fillId="11" borderId="1" applyNumberFormat="0" applyAlignment="0" applyProtection="0"/>
    <xf numFmtId="0" fontId="34" fillId="12" borderId="6" applyNumberFormat="0" applyAlignment="0" applyProtection="0"/>
    <xf numFmtId="0" fontId="0" fillId="13" borderId="0" applyNumberFormat="0" applyBorder="0" applyAlignment="0" applyProtection="0"/>
    <xf numFmtId="0" fontId="23" fillId="14" borderId="0" applyNumberFormat="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15" borderId="0" applyNumberFormat="0" applyBorder="0" applyAlignment="0" applyProtection="0"/>
    <xf numFmtId="0" fontId="38" fillId="16" borderId="0" applyNumberFormat="0" applyBorder="0" applyAlignment="0" applyProtection="0"/>
    <xf numFmtId="0" fontId="0" fillId="17" borderId="0" applyNumberFormat="0" applyBorder="0" applyAlignment="0" applyProtection="0"/>
    <xf numFmtId="0" fontId="2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3" fillId="27" borderId="0" applyNumberFormat="0" applyBorder="0" applyAlignment="0" applyProtection="0"/>
    <xf numFmtId="0" fontId="0"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0" fillId="31" borderId="0" applyNumberFormat="0" applyBorder="0" applyAlignment="0" applyProtection="0"/>
    <xf numFmtId="0" fontId="23" fillId="32" borderId="0" applyNumberFormat="0" applyBorder="0" applyAlignment="0" applyProtection="0"/>
  </cellStyleXfs>
  <cellXfs count="2">
    <xf numFmtId="0" fontId="0" fillId="0" borderId="0" xfId="0" applyFont="1" applyAlignment="1">
      <alignment vertical="center"/>
    </xf>
    <xf numFmtId="176" fontId="0" fillId="0" borderId="0" xfId="0" applyNumberForma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9"/>
  <sheetViews>
    <sheetView tabSelected="1" zoomScaleSheetLayoutView="100" workbookViewId="0" topLeftCell="A1">
      <selection activeCell="A18" sqref="A18:A21"/>
    </sheetView>
  </sheetViews>
  <sheetFormatPr defaultColWidth="9.00390625" defaultRowHeight="15"/>
  <cols>
    <col min="1" max="1" width="15.28125" style="0" customWidth="1"/>
    <col min="2" max="2" width="10.421875" style="0" customWidth="1"/>
    <col min="3" max="3" width="105.8515625" style="0" customWidth="1"/>
  </cols>
  <sheetData>
    <row r="1" spans="1:3" ht="13.5">
      <c r="A1" s="1" t="s">
        <v>0</v>
      </c>
      <c r="B1" t="s">
        <v>1</v>
      </c>
      <c r="C1" t="s">
        <v>2</v>
      </c>
    </row>
    <row r="2" spans="1:3" ht="13.5">
      <c r="A2" s="1">
        <v>43746</v>
      </c>
      <c r="B2" t="s">
        <v>3</v>
      </c>
      <c r="C2" t="str">
        <f>HYPERLINK("http://news.windin.com/ns/bulletin.php?code=10F91329E8DD&amp;id=109082596&amp;type=1","闽发铝业:关于回购公司股份的进展公告")</f>
        <v>闽发铝业:关于回购公司股份的进展公告</v>
      </c>
    </row>
    <row r="3" spans="1:3" ht="13.5">
      <c r="A3" s="1">
        <v>43746</v>
      </c>
      <c r="B3" t="s">
        <v>4</v>
      </c>
      <c r="C3" t="str">
        <f>HYPERLINK("http://news.windin.com/ns/bulletin.php?code=7DE61549E8DA&amp;id=109082176&amp;type=1","ST冠福:关于收到公司担保的福建同孚实业有限公司私募债项目相关债权人起诉公司及其他相关方的法律文书的公告")</f>
        <v>ST冠福:关于收到公司担保的福建同孚实业有限公司私募债项目相关债权人起诉公司及其他相关方的法律文书的公告</v>
      </c>
    </row>
    <row r="4" spans="1:3" ht="13.5">
      <c r="A4" s="1">
        <v>43746</v>
      </c>
      <c r="B4" t="s">
        <v>5</v>
      </c>
      <c r="C4" t="str">
        <f>HYPERLINK("http://news.windin.com/ns/bulletin.php?code=7E3C75B8E8DA&amp;id=109082210&amp;type=1","国脉科技:关于使用部分闲置募集资金进行现金管理的进展公告")</f>
        <v>国脉科技:关于使用部分闲置募集资金进行现金管理的进展公告</v>
      </c>
    </row>
    <row r="5" spans="1:3" ht="13.5">
      <c r="A5" s="1">
        <v>43746</v>
      </c>
      <c r="B5" t="s">
        <v>4</v>
      </c>
      <c r="C5" t="str">
        <f>HYPERLINK("http://news.windin.com/ns/bulletin.php?code=7E3C75E9E8DA&amp;id=109082270&amp;type=1","ST冠福:关于收到东银融资租赁(天津)有限公司起诉公司及其他相关方的《民事判决书》的公告")</f>
        <v>ST冠福:关于收到东银融资租赁(天津)有限公司起诉公司及其他相关方的《民事判决书》的公告</v>
      </c>
    </row>
    <row r="6" spans="1:3" ht="13.5">
      <c r="A6" s="1">
        <v>43746</v>
      </c>
      <c r="B6" t="s">
        <v>6</v>
      </c>
      <c r="C6" t="str">
        <f>HYPERLINK("http://news.windin.com/ns/bulletin.php?code=785E86DAE8DA&amp;id=109082046&amp;type=1","鸿博股份:关于使用部分闲置募集资金进行现金管理的进展公告")</f>
        <v>鸿博股份:关于使用部分闲置募集资金进行现金管理的进展公告</v>
      </c>
    </row>
    <row r="7" spans="1:3" ht="13.5">
      <c r="A7" s="1">
        <v>43746</v>
      </c>
      <c r="B7" t="s">
        <v>4</v>
      </c>
      <c r="C7" t="str">
        <f>HYPERLINK("http://news.windin.com/ns/bulletin.php?code=79E70AA6E8DA&amp;id=109082258&amp;type=1","ST冠福:关于收到(2019)京02民初292号案件《民事判决书》的公告")</f>
        <v>ST冠福:关于收到(2019)京02民初292号案件《民事判决书》的公告</v>
      </c>
    </row>
    <row r="8" spans="1:3" ht="13.5">
      <c r="A8" s="1">
        <v>43746</v>
      </c>
      <c r="B8" t="s">
        <v>6</v>
      </c>
      <c r="C8" t="str">
        <f>HYPERLINK("http://news.windin.com/ns/bulletin.php?code=785E86C3E8DA&amp;id=109082018&amp;type=1","鸿博股份:关于回购股份的进展公告")</f>
        <v>鸿博股份:关于回购股份的进展公告</v>
      </c>
    </row>
    <row r="9" spans="1:3" ht="13.5">
      <c r="A9" s="1">
        <v>43746</v>
      </c>
      <c r="B9" t="s">
        <v>4</v>
      </c>
      <c r="C9" t="str">
        <f>HYPERLINK("http://news.windin.com/ns/bulletin.php?code=781AC880E8DA&amp;id=109081990&amp;type=1","ST冠福:关于控股子公司上海五天实业有限公司收到(2019)沪01民终10793号案件《民事判决书》的公告")</f>
        <v>ST冠福:关于控股子公司上海五天实业有限公司收到(2019)沪01民终10793号案件《民事判决书》的公告</v>
      </c>
    </row>
    <row r="10" spans="1:3" ht="13.5">
      <c r="A10" s="1">
        <v>43746</v>
      </c>
      <c r="B10" t="s">
        <v>7</v>
      </c>
      <c r="C10" t="str">
        <f>HYPERLINK("http://news.windin.com/ns/bulletin.php?code=781AC86DE8DA&amp;id=109081908&amp;type=1","华映科技:关于部分非公开发行限售股份解除限售的提示性公告")</f>
        <v>华映科技:关于部分非公开发行限售股份解除限售的提示性公告</v>
      </c>
    </row>
    <row r="11" spans="1:3" ht="13.5">
      <c r="A11" s="1">
        <v>43746</v>
      </c>
      <c r="B11" t="s">
        <v>8</v>
      </c>
      <c r="C11" t="str">
        <f>HYPERLINK("http://news.windin.com/ns/bulletin.php?code=785E8739E8DA&amp;id=109082118&amp;type=1","恺英网络:关于对深圳证券交易所2019年半年报问询函的回复公告")</f>
        <v>恺英网络:关于对深圳证券交易所2019年半年报问询函的回复公告</v>
      </c>
    </row>
    <row r="12" spans="1:3" ht="13.5">
      <c r="A12" s="1">
        <v>43746</v>
      </c>
      <c r="B12" t="s">
        <v>7</v>
      </c>
      <c r="C12" t="str">
        <f>HYPERLINK("http://news.windin.com/ns/bulletin.php?code=781AC864E8DA&amp;id=109081886&amp;type=1","华映科技:国信证券股份有限公司关于公司部分非公开发行限售股份解除限售的核查意见")</f>
        <v>华映科技:国信证券股份有限公司关于公司部分非公开发行限售股份解除限售的核查意见</v>
      </c>
    </row>
    <row r="13" spans="1:3" ht="13.5">
      <c r="A13" s="1">
        <v>43746</v>
      </c>
      <c r="B13" t="s">
        <v>9</v>
      </c>
      <c r="C13" t="str">
        <f>HYPERLINK("http://news.windin.com/ns/bulletin.php?code=785E8732E8DA&amp;id=109082116&amp;type=1","雪人股份:关于股东部分股权解除质押的公告")</f>
        <v>雪人股份:关于股东部分股权解除质押的公告</v>
      </c>
    </row>
    <row r="14" spans="1:3" ht="13.5">
      <c r="A14" s="1">
        <v>43746</v>
      </c>
      <c r="B14" t="s">
        <v>10</v>
      </c>
      <c r="C14" t="str">
        <f>HYPERLINK("http://news.windin.com/ns/bulletin.php?code=785E871EE8DA&amp;id=109082094&amp;type=1","浔兴股份:关于持股5%以上股东部分股份解除质押的公告")</f>
        <v>浔兴股份:关于持股5%以上股东部分股份解除质押的公告</v>
      </c>
    </row>
    <row r="15" spans="1:3" ht="13.5">
      <c r="A15" s="1">
        <v>43746</v>
      </c>
      <c r="B15" t="s">
        <v>11</v>
      </c>
      <c r="C15" t="str">
        <f>HYPERLINK("http://news.windin.com/ns/bulletin.php?code=785E86E7E8DA&amp;id=109082056&amp;type=1","昇兴股份:关于公司收购太平洋制罐(漳州)有限公司,太平洋制罐(武汉)有限公司全部股权完成工商变更登记的公告")</f>
        <v>昇兴股份:关于公司收购太平洋制罐(漳州)有限公司,太平洋制罐(武汉)有限公司全部股权完成工商变更登记的公告</v>
      </c>
    </row>
    <row r="16" spans="1:3" ht="13.5">
      <c r="A16" s="1">
        <v>43746</v>
      </c>
      <c r="B16" t="s">
        <v>12</v>
      </c>
      <c r="C16" t="str">
        <f>HYPERLINK("http://news.windin.com/ns/bulletin.php?code=094CF379E8D9&amp;id=109081624&amp;type=1","三木集团:关于股东增持公司股份的进展公告")</f>
        <v>三木集团:关于股东增持公司股份的进展公告</v>
      </c>
    </row>
    <row r="17" spans="1:3" ht="13.5">
      <c r="A17" s="1">
        <v>43746</v>
      </c>
      <c r="B17" t="s">
        <v>13</v>
      </c>
      <c r="C17" t="str">
        <f>HYPERLINK("http://news.windin.com/ns/bulletin.php?code=781833CCE8C8&amp;id=109080386&amp;type=1","睿能科技:风险提示公告")</f>
        <v>睿能科技:风险提示公告</v>
      </c>
    </row>
    <row r="19" ht="13.5">
      <c r="A19" t="s">
        <v>14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chenjie</dc:creator>
  <cp:keywords/>
  <dc:description/>
  <cp:lastModifiedBy>chenjie</cp:lastModifiedBy>
  <dcterms:created xsi:type="dcterms:W3CDTF">2019-10-08T06:29:21Z</dcterms:created>
  <dcterms:modified xsi:type="dcterms:W3CDTF">2019-10-08T06:30:03Z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2052-11.1.0.9058</vt:lpwstr>
  </property>
</Properties>
</file>