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司公告" sheetId="1" r:id="rId1"/>
  </sheets>
  <definedNames/>
  <calcPr fullCalcOnLoad="1"/>
</workbook>
</file>

<file path=xl/sharedStrings.xml><?xml version="1.0" encoding="utf-8"?>
<sst xmlns="http://schemas.openxmlformats.org/spreadsheetml/2006/main" count="63" uniqueCount="19">
  <si>
    <t>公告日期</t>
  </si>
  <si>
    <t>证券代码</t>
  </si>
  <si>
    <t>公告标题</t>
  </si>
  <si>
    <t>300750.SZ</t>
  </si>
  <si>
    <t>000547.SZ</t>
  </si>
  <si>
    <t>300198.SZ</t>
  </si>
  <si>
    <t>300650.SZ</t>
  </si>
  <si>
    <t>002174.SZ</t>
  </si>
  <si>
    <t>600693.SH</t>
  </si>
  <si>
    <t>300436.SZ</t>
  </si>
  <si>
    <t>002093.SZ</t>
  </si>
  <si>
    <t>600388.SH</t>
  </si>
  <si>
    <t>002029.SZ</t>
  </si>
  <si>
    <t>600573.SH</t>
  </si>
  <si>
    <t>601566.SH</t>
  </si>
  <si>
    <t>600592.SH</t>
  </si>
  <si>
    <t>601377.SH</t>
  </si>
  <si>
    <t>600436.SH</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</si>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</sst>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sz val="11"/>
      <color indexed="42"/>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u val="single"/>
      <sz val="11"/>
      <color indexed="20"/>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b/>
      <sz val="11"/>
      <color indexed="53"/>
      <name val="宋体"/>
      <family val="0"/>
    </font>
    <font>
      <u val="single"/>
      <sz val="11"/>
      <color indexed="12"/>
      <name val="宋体"/>
      <family val="0"/>
    </font>
    <font>
      <b/>
      <sz val="11"/>
      <color indexed="63"/>
      <name val="宋体"/>
      <family val="0"/>
    </font>
    <font>
      <sz val="11"/>
      <color indexed="53"/>
      <name val="宋体"/>
      <family val="0"/>
    </font>
    <font>
      <b/>
      <sz val="15"/>
      <color indexed="5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62"/>
  <sheetViews>
    <sheetView tabSelected="1" zoomScaleSheetLayoutView="100" workbookViewId="0" topLeftCell="A44">
      <selection activeCell="A61" sqref="A61:A101"/>
    </sheetView>
  </sheetViews>
  <sheetFormatPr defaultColWidth="9.00390625" defaultRowHeight="15"/>
  <cols>
    <col min="1" max="1" width="15.28125" style="0" customWidth="1"/>
    <col min="2" max="2" width="10.421875" style="0" customWidth="1"/>
    <col min="3" max="3" width="170.57421875" style="0" customWidth="1"/>
  </cols>
  <sheetData>
    <row r="1" spans="1:3" ht="13.5">
      <c r="A1" s="1" t="s">
        <v>0</v>
      </c>
      <c r="B1" t="s">
        <v>1</v>
      </c>
      <c r="C1" t="s">
        <v>2</v>
      </c>
    </row>
    <row r="2" spans="1:3" ht="13.5">
      <c r="A2" s="1">
        <v>43763</v>
      </c>
      <c r="B2" t="s">
        <v>3</v>
      </c>
      <c r="C2" t="str">
        <f>HYPERLINK("http://news.windin.com/ns/bulletin.php?code=B85B2A5BF653&amp;id=109363966&amp;type=1","宁德时代:2019年面向合格投资者公开发行公司债券(第一期)票面利率公告")</f>
        <v>宁德时代:2019年面向合格投资者公开发行公司债券(第一期)票面利率公告</v>
      </c>
    </row>
    <row r="3" spans="1:3" ht="13.5">
      <c r="A3" s="1">
        <v>43763</v>
      </c>
      <c r="B3" t="s">
        <v>4</v>
      </c>
      <c r="C3" t="str">
        <f>HYPERLINK("http://news.windin.com/ns/bulletin.php?code=91CB5DCCF64F&amp;id=109362832&amp;type=1","航天发展:关于控股子公司提供对外担保的公告")</f>
        <v>航天发展:关于控股子公司提供对外担保的公告</v>
      </c>
    </row>
    <row r="4" spans="1:3" ht="13.5">
      <c r="A4" s="1">
        <v>43763</v>
      </c>
      <c r="B4" t="s">
        <v>4</v>
      </c>
      <c r="C4" t="str">
        <f>HYPERLINK("http://news.windin.com/ns/bulletin.php?code=91CB5DC0F64F&amp;id=109362818&amp;type=1","航天发展:独立董事关于第九届董事会第三次会议相关事项的事前认可意见")</f>
        <v>航天发展:独立董事关于第九届董事会第三次会议相关事项的事前认可意见</v>
      </c>
    </row>
    <row r="5" spans="1:3" ht="13.5">
      <c r="A5" s="1">
        <v>43763</v>
      </c>
      <c r="B5" t="s">
        <v>4</v>
      </c>
      <c r="C5" t="str">
        <f>HYPERLINK("http://news.windin.com/ns/bulletin.php?code=907455E2F64F&amp;id=109362816&amp;type=1","航天发展:第九届董事会第三次会议决议公告")</f>
        <v>航天发展:第九届董事会第三次会议决议公告</v>
      </c>
    </row>
    <row r="6" spans="1:3" ht="13.5">
      <c r="A6" s="1">
        <v>43763</v>
      </c>
      <c r="B6" t="s">
        <v>4</v>
      </c>
      <c r="C6" t="str">
        <f>HYPERLINK("http://news.windin.com/ns/bulletin.php?code=907455C9F64F&amp;id=109362800&amp;type=1","航天发展:2019年第三季度报告全文")</f>
        <v>航天发展:2019年第三季度报告全文</v>
      </c>
    </row>
    <row r="7" spans="1:3" ht="13.5">
      <c r="A7" s="1">
        <v>43763</v>
      </c>
      <c r="B7" t="s">
        <v>4</v>
      </c>
      <c r="C7" t="str">
        <f>HYPERLINK("http://news.windin.com/ns/bulletin.php?code=8A621378F64F&amp;id=109362796&amp;type=1","航天发展:关于变更会计师事务所的公告")</f>
        <v>航天发展:关于变更会计师事务所的公告</v>
      </c>
    </row>
    <row r="8" spans="1:3" ht="13.5">
      <c r="A8" s="1">
        <v>43763</v>
      </c>
      <c r="B8" t="s">
        <v>4</v>
      </c>
      <c r="C8" t="str">
        <f>HYPERLINK("http://news.windin.com/ns/bulletin.php?code=8A621375F64F&amp;id=109362792&amp;type=1","航天发展:第九届董事会第三次会议相关事项的独立董事意见")</f>
        <v>航天发展:第九届董事会第三次会议相关事项的独立董事意见</v>
      </c>
    </row>
    <row r="9" spans="1:3" ht="13.5">
      <c r="A9" s="1">
        <v>43763</v>
      </c>
      <c r="B9" t="s">
        <v>4</v>
      </c>
      <c r="C9" t="str">
        <f>HYPERLINK("http://news.windin.com/ns/bulletin.php?code=8F260E6EF64F&amp;id=109362780&amp;type=1","航天发展:关于会计政策变更的公告")</f>
        <v>航天发展:关于会计政策变更的公告</v>
      </c>
    </row>
    <row r="10" spans="1:3" ht="13.5">
      <c r="A10" s="1">
        <v>43763</v>
      </c>
      <c r="B10" t="s">
        <v>4</v>
      </c>
      <c r="C10" t="str">
        <f>HYPERLINK("http://news.windin.com/ns/bulletin.php?code=9152BA7DF64F&amp;id=109362814&amp;type=1","航天发展:2019年第三季度报告正文")</f>
        <v>航天发展:2019年第三季度报告正文</v>
      </c>
    </row>
    <row r="11" spans="1:3" ht="13.5">
      <c r="A11" s="1">
        <v>43763</v>
      </c>
      <c r="B11" t="s">
        <v>4</v>
      </c>
      <c r="C11" t="str">
        <f>HYPERLINK("http://news.windin.com/ns/bulletin.php?code=8F260E68F64F&amp;id=109362768&amp;type=1","航天发展:第九届监事会第三次会议决议公告")</f>
        <v>航天发展:第九届监事会第三次会议决议公告</v>
      </c>
    </row>
    <row r="12" spans="1:3" ht="13.5">
      <c r="A12" s="1">
        <v>43763</v>
      </c>
      <c r="B12" t="s">
        <v>5</v>
      </c>
      <c r="C12" t="str">
        <f>HYPERLINK("http://news.windin.com/ns/bulletin.php?code=749DDF20F64F&amp;id=109362720&amp;type=1","纳川股份:关于2019年第三季度报告披露提示性公告")</f>
        <v>纳川股份:关于2019年第三季度报告披露提示性公告</v>
      </c>
    </row>
    <row r="13" spans="1:3" ht="13.5">
      <c r="A13" s="1">
        <v>43763</v>
      </c>
      <c r="B13" t="s">
        <v>6</v>
      </c>
      <c r="C13" t="str">
        <f>HYPERLINK("http://news.windin.com/ns/bulletin.php?code=7884D728F64F&amp;id=109362682&amp;type=1","太龙照明:独立董事关于第三届董事会第十次会议相关事项的独立意见")</f>
        <v>太龙照明:独立董事关于第三届董事会第十次会议相关事项的独立意见</v>
      </c>
    </row>
    <row r="14" spans="1:3" ht="13.5">
      <c r="A14" s="1">
        <v>43763</v>
      </c>
      <c r="B14" t="s">
        <v>6</v>
      </c>
      <c r="C14" t="str">
        <f>HYPERLINK("http://news.windin.com/ns/bulletin.php?code=749DDEFBF64F&amp;id=109362698&amp;type=1","太龙照明:关于对控股子公司增资的公告")</f>
        <v>太龙照明:关于对控股子公司增资的公告</v>
      </c>
    </row>
    <row r="15" spans="1:3" ht="13.5">
      <c r="A15" s="1">
        <v>43763</v>
      </c>
      <c r="B15" t="s">
        <v>6</v>
      </c>
      <c r="C15" t="str">
        <f>HYPERLINK("http://news.windin.com/ns/bulletin.php?code=749DDEE0F64F&amp;id=109362670&amp;type=1","太龙照明:关于2019年第三季度报告披露的提示性公告")</f>
        <v>太龙照明:关于2019年第三季度报告披露的提示性公告</v>
      </c>
    </row>
    <row r="16" spans="1:3" ht="13.5">
      <c r="A16" s="1">
        <v>43763</v>
      </c>
      <c r="B16" t="s">
        <v>6</v>
      </c>
      <c r="C16" t="str">
        <f>HYPERLINK("http://news.windin.com/ns/bulletin.php?code=749DDED7F64F&amp;id=109362656&amp;type=1","太龙照明:关于会计政策变更的公告")</f>
        <v>太龙照明:关于会计政策变更的公告</v>
      </c>
    </row>
    <row r="17" spans="1:3" ht="13.5">
      <c r="A17" s="1">
        <v>43763</v>
      </c>
      <c r="B17" t="s">
        <v>6</v>
      </c>
      <c r="C17" t="str">
        <f>HYPERLINK("http://news.windin.com/ns/bulletin.php?code=749DDED3F64F&amp;id=109362654&amp;type=1","太龙照明:第三届监事会第五次会议决议公告")</f>
        <v>太龙照明:第三届监事会第五次会议决议公告</v>
      </c>
    </row>
    <row r="18" spans="1:3" ht="13.5">
      <c r="A18" s="1">
        <v>43763</v>
      </c>
      <c r="B18" t="s">
        <v>5</v>
      </c>
      <c r="C18" t="str">
        <f>HYPERLINK("http://news.windin.com/ns/bulletin.php?code=70900C35F64F&amp;id=109362640&amp;type=1","纳川股份:第四届董事会第十二次会议决议公告")</f>
        <v>纳川股份:第四届董事会第十二次会议决议公告</v>
      </c>
    </row>
    <row r="19" spans="1:3" ht="13.5">
      <c r="A19" s="1">
        <v>43763</v>
      </c>
      <c r="B19" t="s">
        <v>6</v>
      </c>
      <c r="C19" t="str">
        <f>HYPERLINK("http://news.windin.com/ns/bulletin.php?code=6E65EBE6F64F&amp;id=109362622&amp;type=1","太龙照明:第三届董事会第十次会议决议公告")</f>
        <v>太龙照明:第三届董事会第十次会议决议公告</v>
      </c>
    </row>
    <row r="20" spans="1:3" ht="13.5">
      <c r="A20" s="1">
        <v>43763</v>
      </c>
      <c r="B20" t="s">
        <v>5</v>
      </c>
      <c r="C20" t="str">
        <f>HYPERLINK("http://news.windin.com/ns/bulletin.php?code=6E65EBDFF64F&amp;id=109362592&amp;type=1","纳川股份:独立董事对相关事项的独立意见")</f>
        <v>纳川股份:独立董事对相关事项的独立意见</v>
      </c>
    </row>
    <row r="21" spans="1:3" ht="13.5">
      <c r="A21" s="1">
        <v>43763</v>
      </c>
      <c r="B21" t="s">
        <v>6</v>
      </c>
      <c r="C21" t="str">
        <f>HYPERLINK("http://news.windin.com/ns/bulletin.php?code=62068063F64F&amp;id=109362556&amp;type=1","太龙照明:关于收购控股子公司少数股东股权的公告")</f>
        <v>太龙照明:关于收购控股子公司少数股东股权的公告</v>
      </c>
    </row>
    <row r="22" spans="1:3" ht="13.5">
      <c r="A22" s="1">
        <v>43763</v>
      </c>
      <c r="B22" t="s">
        <v>5</v>
      </c>
      <c r="C22" t="str">
        <f>HYPERLINK("http://news.windin.com/ns/bulletin.php?code=5BFCF070F64F&amp;id=109362550&amp;type=1","纳川股份:第四届监事会第八次会议决议公告")</f>
        <v>纳川股份:第四届监事会第八次会议决议公告</v>
      </c>
    </row>
    <row r="23" spans="1:3" ht="13.5">
      <c r="A23" s="1">
        <v>43763</v>
      </c>
      <c r="B23" t="s">
        <v>5</v>
      </c>
      <c r="C23" t="str">
        <f>HYPERLINK("http://news.windin.com/ns/bulletin.php?code=556E9E78F64F&amp;id=109362512&amp;type=1","纳川股份:关于会计政策变更的公告")</f>
        <v>纳川股份:关于会计政策变更的公告</v>
      </c>
    </row>
    <row r="24" spans="1:3" ht="13.5">
      <c r="A24" s="1">
        <v>43763</v>
      </c>
      <c r="B24" t="s">
        <v>5</v>
      </c>
      <c r="C24" t="str">
        <f>HYPERLINK("http://news.windin.com/ns/bulletin.php?code=4D58DCDAF64F&amp;id=109362476&amp;type=1","纳川股份:2019年第三季度报告全文")</f>
        <v>纳川股份:2019年第三季度报告全文</v>
      </c>
    </row>
    <row r="25" spans="1:3" ht="13.5">
      <c r="A25" s="1">
        <v>43763</v>
      </c>
      <c r="B25" t="s">
        <v>6</v>
      </c>
      <c r="C25" t="str">
        <f>HYPERLINK("http://news.windin.com/ns/bulletin.php?code=4D58DCD7F64F&amp;id=109362472&amp;type=1","太龙照明:2019年第三季度报告全文")</f>
        <v>太龙照明:2019年第三季度报告全文</v>
      </c>
    </row>
    <row r="26" spans="1:3" ht="13.5">
      <c r="A26" s="1">
        <v>43763</v>
      </c>
      <c r="B26" t="s">
        <v>3</v>
      </c>
      <c r="C26" t="str">
        <f>HYPERLINK("http://news.windin.com/ns/bulletin.php?code=A9816923F64E&amp;id=109362094&amp;type=1","宁德时代:关于延长公司2019年面向合格投资者公开发行公司债券(第一期)簿记建档时间的公告")</f>
        <v>宁德时代:关于延长公司2019年面向合格投资者公开发行公司债券(第一期)簿记建档时间的公告</v>
      </c>
    </row>
    <row r="27" spans="1:3" ht="13.5">
      <c r="A27" s="1">
        <v>43763</v>
      </c>
      <c r="B27" t="s">
        <v>3</v>
      </c>
      <c r="C27" t="str">
        <f>HYPERLINK("http://news.windin.com/ns/bulletin.php?code=654CA05EF64E&amp;id=109362014&amp;type=1","宁德时代:关于延长公司2019年面向合格投资者公开发行公司债券(第一期)簿记建档时间的公告")</f>
        <v>宁德时代:关于延长公司2019年面向合格投资者公开发行公司债券(第一期)簿记建档时间的公告</v>
      </c>
    </row>
    <row r="28" spans="1:3" ht="13.5">
      <c r="A28" s="1">
        <v>43763</v>
      </c>
      <c r="B28" t="s">
        <v>7</v>
      </c>
      <c r="C28" t="str">
        <f>HYPERLINK("http://news.windin.com/ns/bulletin.php?code=FF65A598F646&amp;id=109358262&amp;type=1","游族网络:关于控股股东减持公司可转债的提示性公告")</f>
        <v>游族网络:关于控股股东减持公司可转债的提示性公告</v>
      </c>
    </row>
    <row r="29" spans="1:3" ht="13.5">
      <c r="A29" s="1">
        <v>43763</v>
      </c>
      <c r="B29" t="s">
        <v>8</v>
      </c>
      <c r="C29" t="str">
        <f>HYPERLINK("http://news.windin.com/ns/bulletin.php?code=73F4D579F63D&amp;id=109356408&amp;type=1","东百集团:关于竞得国有建设用地使用权有关事项进展公告")</f>
        <v>东百集团:关于竞得国有建设用地使用权有关事项进展公告</v>
      </c>
    </row>
    <row r="30" spans="1:3" ht="13.5">
      <c r="A30" s="1">
        <v>43763</v>
      </c>
      <c r="B30" t="s">
        <v>9</v>
      </c>
      <c r="C30" t="str">
        <f>HYPERLINK("http://news.windin.com/ns/bulletin.php?code=5B4A9570F63C&amp;id=109356032&amp;type=1","广生堂:2019年第三季度报告全文")</f>
        <v>广生堂:2019年第三季度报告全文</v>
      </c>
    </row>
    <row r="31" spans="1:3" ht="13.5">
      <c r="A31" s="1">
        <v>43763</v>
      </c>
      <c r="B31" t="s">
        <v>9</v>
      </c>
      <c r="C31" t="str">
        <f>HYPERLINK("http://news.windin.com/ns/bulletin.php?code=5D3576D3F63C&amp;id=109356026&amp;type=1","广生堂:关于第三届监事会第二十一次会议决议的公告")</f>
        <v>广生堂:关于第三届监事会第二十一次会议决议的公告</v>
      </c>
    </row>
    <row r="32" spans="1:3" ht="13.5">
      <c r="A32" s="1">
        <v>43763</v>
      </c>
      <c r="B32" t="s">
        <v>9</v>
      </c>
      <c r="C32" t="str">
        <f>HYPERLINK("http://news.windin.com/ns/bulletin.php?code=5753602BF63C&amp;id=109356024&amp;type=1","广生堂:关于2019年第三季度报告披露的提示性公告")</f>
        <v>广生堂:关于2019年第三季度报告披露的提示性公告</v>
      </c>
    </row>
    <row r="33" spans="1:3" ht="13.5">
      <c r="A33" s="1">
        <v>43763</v>
      </c>
      <c r="B33" t="s">
        <v>9</v>
      </c>
      <c r="C33" t="str">
        <f>HYPERLINK("http://news.windin.com/ns/bulletin.php?code=5D3576CFF63C&amp;id=109356022&amp;type=1","广生堂:关于第三届董事会第二十九次会议决议的公告")</f>
        <v>广生堂:关于第三届董事会第二十九次会议决议的公告</v>
      </c>
    </row>
    <row r="34" spans="1:3" ht="13.5">
      <c r="A34" s="1">
        <v>43763</v>
      </c>
      <c r="B34" t="s">
        <v>10</v>
      </c>
      <c r="C34" t="str">
        <f>HYPERLINK("http://news.windin.com/ns/bulletin.php?code=A56F6FF2F639&amp;id=109354894&amp;type=1","国脉科技:2019年第三季度报告全文")</f>
        <v>国脉科技:2019年第三季度报告全文</v>
      </c>
    </row>
    <row r="35" spans="1:3" ht="13.5">
      <c r="A35" s="1">
        <v>43763</v>
      </c>
      <c r="B35" t="s">
        <v>10</v>
      </c>
      <c r="C35" t="str">
        <f>HYPERLINK("http://news.windin.com/ns/bulletin.php?code=A3D58466F639&amp;id=109354876&amp;type=1","国脉科技:2019年第三季度报告正文")</f>
        <v>国脉科技:2019年第三季度报告正文</v>
      </c>
    </row>
    <row r="36" spans="1:3" ht="13.5">
      <c r="A36" s="1">
        <v>43763</v>
      </c>
      <c r="B36" t="s">
        <v>10</v>
      </c>
      <c r="C36" t="str">
        <f>HYPERLINK("http://news.windin.com/ns/bulletin.php?code=A56F6FE2F639&amp;id=109354872&amp;type=1","国脉科技:关于公司会计政策变更的公告")</f>
        <v>国脉科技:关于公司会计政策变更的公告</v>
      </c>
    </row>
    <row r="37" spans="1:3" ht="13.5">
      <c r="A37" s="1">
        <v>43763</v>
      </c>
      <c r="B37" t="s">
        <v>10</v>
      </c>
      <c r="C37" t="str">
        <f>HYPERLINK("http://news.windin.com/ns/bulletin.php?code=A56F6FE1F639&amp;id=109354866&amp;type=1","国脉科技:子公司管理制度((2019年10月)")</f>
        <v>国脉科技:子公司管理制度((2019年10月)</v>
      </c>
    </row>
    <row r="38" spans="1:3" ht="13.5">
      <c r="A38" s="1">
        <v>43763</v>
      </c>
      <c r="B38" t="s">
        <v>10</v>
      </c>
      <c r="C38" t="str">
        <f>HYPERLINK("http://news.windin.com/ns/bulletin.php?code=A5A98404F639&amp;id=109354864&amp;type=1","国脉科技:信息披露管理制度(2019年10月)")</f>
        <v>国脉科技:信息披露管理制度(2019年10月)</v>
      </c>
    </row>
    <row r="39" spans="1:3" ht="13.5">
      <c r="A39" s="1">
        <v>43763</v>
      </c>
      <c r="B39" t="s">
        <v>10</v>
      </c>
      <c r="C39" t="str">
        <f>HYPERLINK("http://news.windin.com/ns/bulletin.php?code=A5A983FEF639&amp;id=109354860&amp;type=1","国脉科技:董事会秘书工作制度(2019年10月)")</f>
        <v>国脉科技:董事会秘书工作制度(2019年10月)</v>
      </c>
    </row>
    <row r="40" spans="1:3" ht="13.5">
      <c r="A40" s="1">
        <v>43763</v>
      </c>
      <c r="B40" t="s">
        <v>10</v>
      </c>
      <c r="C40" t="str">
        <f>HYPERLINK("http://news.windin.com/ns/bulletin.php?code=A56F6FD5F639&amp;id=109354850&amp;type=1","国脉科技:第七届监事会第五次会议决议公告")</f>
        <v>国脉科技:第七届监事会第五次会议决议公告</v>
      </c>
    </row>
    <row r="41" spans="1:3" ht="13.5">
      <c r="A41" s="1">
        <v>43763</v>
      </c>
      <c r="B41" t="s">
        <v>10</v>
      </c>
      <c r="C41" t="str">
        <f>HYPERLINK("http://news.windin.com/ns/bulletin.php?code=A5A983E9F639&amp;id=109354846&amp;type=1","国脉科技:第七届董事会第六次会议决议公告")</f>
        <v>国脉科技:第七届董事会第六次会议决议公告</v>
      </c>
    </row>
    <row r="42" spans="1:3" ht="13.5">
      <c r="A42" s="1">
        <v>43763</v>
      </c>
      <c r="B42" t="s">
        <v>10</v>
      </c>
      <c r="C42" t="str">
        <f>HYPERLINK("http://news.windin.com/ns/bulletin.php?code=A59EEEC2F639&amp;id=109354834&amp;type=1","国脉科技:投资者关系管理制度(2019年10月)")</f>
        <v>国脉科技:投资者关系管理制度(2019年10月)</v>
      </c>
    </row>
    <row r="43" spans="1:3" ht="13.5">
      <c r="A43" s="1">
        <v>43763</v>
      </c>
      <c r="B43" t="s">
        <v>10</v>
      </c>
      <c r="C43" t="str">
        <f>HYPERLINK("http://news.windin.com/ns/bulletin.php?code=A56F6FC9F639&amp;id=109354840&amp;type=1","国脉科技:独立董事关于公司第七届董事会第六次会议审议相关事项的独立意见")</f>
        <v>国脉科技:独立董事关于公司第七届董事会第六次会议审议相关事项的独立意见</v>
      </c>
    </row>
    <row r="44" spans="1:3" ht="13.5">
      <c r="A44" s="1">
        <v>43763</v>
      </c>
      <c r="B44" t="s">
        <v>11</v>
      </c>
      <c r="C44" t="str">
        <f>HYPERLINK("http://news.windin.com/ns/bulletin.php?code=5573EECFF639&amp;id=109354600&amp;type=1","龙净环保:关于收到《中国证监会行政许可项目审查一次反馈意见通知书》的公告")</f>
        <v>龙净环保:关于收到《中国证监会行政许可项目审查一次反馈意见通知书》的公告</v>
      </c>
    </row>
    <row r="45" spans="1:3" ht="13.5">
      <c r="A45" s="1">
        <v>43763</v>
      </c>
      <c r="B45" t="s">
        <v>12</v>
      </c>
      <c r="C45" t="str">
        <f>HYPERLINK("http://news.windin.com/ns/bulletin.php?code=61CCCBF0F634&amp;id=109353366&amp;type=1","七匹狼:关于2019年1-9月计提资产减值准备的公告")</f>
        <v>七匹狼:关于2019年1-9月计提资产减值准备的公告</v>
      </c>
    </row>
    <row r="46" spans="1:3" ht="13.5">
      <c r="A46" s="1">
        <v>43763</v>
      </c>
      <c r="B46" t="s">
        <v>12</v>
      </c>
      <c r="C46" t="str">
        <f>HYPERLINK("http://news.windin.com/ns/bulletin.php?code=6494F239F634&amp;id=109353364&amp;type=1","七匹狼:关于会计政策变更的公告")</f>
        <v>七匹狼:关于会计政策变更的公告</v>
      </c>
    </row>
    <row r="47" spans="1:3" ht="13.5">
      <c r="A47" s="1">
        <v>43763</v>
      </c>
      <c r="B47" t="s">
        <v>12</v>
      </c>
      <c r="C47" t="str">
        <f>HYPERLINK("http://news.windin.com/ns/bulletin.php?code=64199940F634&amp;id=109353362&amp;type=1","七匹狼:第七届监事会第三次会议决议公告")</f>
        <v>七匹狼:第七届监事会第三次会议决议公告</v>
      </c>
    </row>
    <row r="48" spans="1:3" ht="13.5">
      <c r="A48" s="1">
        <v>43763</v>
      </c>
      <c r="B48" t="s">
        <v>12</v>
      </c>
      <c r="C48" t="str">
        <f>HYPERLINK("http://news.windin.com/ns/bulletin.php?code=61CCCBE9F634&amp;id=109353356&amp;type=1","七匹狼:独立董事关于会计政策变更的独立意见")</f>
        <v>七匹狼:独立董事关于会计政策变更的独立意见</v>
      </c>
    </row>
    <row r="49" spans="1:3" ht="13.5">
      <c r="A49" s="1">
        <v>43763</v>
      </c>
      <c r="B49" t="s">
        <v>12</v>
      </c>
      <c r="C49" t="str">
        <f>HYPERLINK("http://news.windin.com/ns/bulletin.php?code=640307E9F634&amp;id=109353354&amp;type=1","七匹狼:第七届董事会第三次会议决议公告")</f>
        <v>七匹狼:第七届董事会第三次会议决议公告</v>
      </c>
    </row>
    <row r="50" spans="1:3" ht="13.5">
      <c r="A50" s="1">
        <v>43763</v>
      </c>
      <c r="B50" t="s">
        <v>12</v>
      </c>
      <c r="C50" t="str">
        <f>HYPERLINK("http://news.windin.com/ns/bulletin.php?code=6494F232F634&amp;id=109353352&amp;type=1","七匹狼:2019年第三季度报告全文")</f>
        <v>七匹狼:2019年第三季度报告全文</v>
      </c>
    </row>
    <row r="51" spans="1:3" ht="13.5">
      <c r="A51" s="1">
        <v>43763</v>
      </c>
      <c r="B51" t="s">
        <v>12</v>
      </c>
      <c r="C51" t="str">
        <f>HYPERLINK("http://news.windin.com/ns/bulletin.php?code=6419993AF634&amp;id=109353360&amp;type=1","七匹狼:独立董事关于2019年1-9月计提资产减值准备的独立意见")</f>
        <v>七匹狼:独立董事关于2019年1-9月计提资产减值准备的独立意见</v>
      </c>
    </row>
    <row r="52" spans="1:3" ht="13.5">
      <c r="A52" s="1">
        <v>43763</v>
      </c>
      <c r="B52" t="s">
        <v>12</v>
      </c>
      <c r="C52" t="str">
        <f>HYPERLINK("http://news.windin.com/ns/bulletin.php?code=6419992EF634&amp;id=109353348&amp;type=1","七匹狼:2019年第三季度报告正文")</f>
        <v>七匹狼:2019年第三季度报告正文</v>
      </c>
    </row>
    <row r="53" spans="1:3" ht="13.5">
      <c r="A53" s="1">
        <v>43763</v>
      </c>
      <c r="B53" t="s">
        <v>13</v>
      </c>
      <c r="C53" t="str">
        <f>HYPERLINK("http://news.windin.com/ns/bulletin.php?code=87371D11F633&amp;id=109353080&amp;type=1","惠泉啤酒:2019年第三季度报告")</f>
        <v>惠泉啤酒:2019年第三季度报告</v>
      </c>
    </row>
    <row r="54" spans="1:3" ht="13.5">
      <c r="A54" s="1">
        <v>43763</v>
      </c>
      <c r="B54" t="s">
        <v>14</v>
      </c>
      <c r="C54" t="str">
        <f>HYPERLINK("http://news.windin.com/ns/bulletin.php?code=883B08CAF633&amp;id=109353046&amp;type=1","九牧王:2019年第三季度报告")</f>
        <v>九牧王:2019年第三季度报告</v>
      </c>
    </row>
    <row r="55" spans="1:3" ht="13.5">
      <c r="A55" s="1">
        <v>43763</v>
      </c>
      <c r="B55" t="s">
        <v>13</v>
      </c>
      <c r="C55" t="str">
        <f>HYPERLINK("http://news.windin.com/ns/bulletin.php?code=8757EA45F633&amp;id=109353042&amp;type=1","惠泉啤酒:2019年三季度经营数据公告")</f>
        <v>惠泉啤酒:2019年三季度经营数据公告</v>
      </c>
    </row>
    <row r="56" spans="1:3" ht="13.5">
      <c r="A56" s="1">
        <v>43763</v>
      </c>
      <c r="B56" t="s">
        <v>15</v>
      </c>
      <c r="C56" t="str">
        <f>HYPERLINK("http://news.windin.com/ns/bulletin.php?code=87371CE0F633&amp;id=109353040&amp;type=1","龙溪股份:2019年第三季度报告")</f>
        <v>龙溪股份:2019年第三季度报告</v>
      </c>
    </row>
    <row r="57" spans="1:3" ht="13.5">
      <c r="A57" s="1">
        <v>43763</v>
      </c>
      <c r="B57" t="s">
        <v>16</v>
      </c>
      <c r="C57" t="str">
        <f>HYPERLINK("http://news.windin.com/ns/bulletin.php?code=8757EA24F633&amp;id=109352994&amp;type=1","兴业证券:关于2019年度第一期短期融资券发行结果的公告")</f>
        <v>兴业证券:关于2019年度第一期短期融资券发行结果的公告</v>
      </c>
    </row>
    <row r="58" spans="1:3" ht="13.5">
      <c r="A58" s="1">
        <v>43763</v>
      </c>
      <c r="B58" t="s">
        <v>14</v>
      </c>
      <c r="C58" t="str">
        <f>HYPERLINK("http://news.windin.com/ns/bulletin.php?code=87371C9DF633&amp;id=109352982&amp;type=1","九牧王:第四届监事会第三次会议决议公告")</f>
        <v>九牧王:第四届监事会第三次会议决议公告</v>
      </c>
    </row>
    <row r="59" spans="1:3" ht="13.5">
      <c r="A59" s="1">
        <v>43763</v>
      </c>
      <c r="B59" t="s">
        <v>17</v>
      </c>
      <c r="C59" t="str">
        <f>HYPERLINK("http://news.windin.com/ns/bulletin.php?code=95767914F630&amp;id=109352032&amp;type=1","片仔癀:2019年第三季度主要经营数据公告")</f>
        <v>片仔癀:2019年第三季度主要经营数据公告</v>
      </c>
    </row>
    <row r="60" spans="1:3" ht="13.5">
      <c r="A60" s="1">
        <v>43763</v>
      </c>
      <c r="B60" t="s">
        <v>17</v>
      </c>
      <c r="C60" t="str">
        <f>HYPERLINK("http://news.windin.com/ns/bulletin.php?code=8F381D84F630&amp;id=109351914&amp;type=1","片仔癀:2019年第三季度报告")</f>
        <v>片仔癀:2019年第三季度报告</v>
      </c>
    </row>
    <row r="62" ht="13.5">
      <c r="A62" t="s">
        <v>18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2019-10-25T06:08:42Z</dcterms:created>
  <dcterms:modified xsi:type="dcterms:W3CDTF">2019-10-25T06:09:35Z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2052-11.1.0.9058</vt:lpwstr>
  </property>
</Properties>
</file>