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司公告" sheetId="1" r:id="rId1"/>
  </sheets>
  <definedNames/>
  <calcPr fullCalcOnLoad="1"/>
</workbook>
</file>

<file path=xl/sharedStrings.xml><?xml version="1.0" encoding="utf-8"?>
<sst xmlns="http://schemas.openxmlformats.org/spreadsheetml/2006/main" count="32" uniqueCount="12">
  <si>
    <t>公告日期</t>
  </si>
  <si>
    <t>证券代码</t>
  </si>
  <si>
    <t>公告标题</t>
  </si>
  <si>
    <t>600734.SH</t>
  </si>
  <si>
    <t>002229.SZ</t>
  </si>
  <si>
    <t>600483.SH</t>
  </si>
  <si>
    <t>600388.SH</t>
  </si>
  <si>
    <t>000663.SZ</t>
  </si>
  <si>
    <t>600802.SH</t>
  </si>
  <si>
    <t>601933.SH</t>
  </si>
  <si>
    <t>000592.SZ</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</si>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</sst>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sz val="11"/>
      <color indexed="42"/>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1"/>
  <sheetViews>
    <sheetView tabSelected="1" zoomScaleSheetLayoutView="100" workbookViewId="0" topLeftCell="A22">
      <selection activeCell="A30" sqref="A30:A51"/>
    </sheetView>
  </sheetViews>
  <sheetFormatPr defaultColWidth="9.00390625" defaultRowHeight="15"/>
  <cols>
    <col min="1" max="1" width="15.28125" style="0" customWidth="1"/>
    <col min="2" max="2" width="10.421875" style="0" customWidth="1"/>
    <col min="3" max="3" width="128.57421875" style="0" customWidth="1"/>
  </cols>
  <sheetData>
    <row r="1" spans="1:3" ht="13.5">
      <c r="A1" s="1" t="s">
        <v>0</v>
      </c>
      <c r="B1" t="s">
        <v>1</v>
      </c>
      <c r="C1" t="s">
        <v>2</v>
      </c>
    </row>
    <row r="2" spans="1:3" ht="13.5">
      <c r="A2" s="1">
        <v>43798</v>
      </c>
      <c r="B2" t="s">
        <v>3</v>
      </c>
      <c r="C2" t="str">
        <f>HYPERLINK("http://news.windin.com/ns/bulletin.php?code=4B7BFA1311D5&amp;id=110195816&amp;type=1","实达集团:海通证券关于上交所《关于对实达集团有关控制权变更事项的问询函》之回复的核查意见")</f>
        <v>实达集团:海通证券关于上交所《关于对实达集团有关控制权变更事项的问询函》之回复的核查意见</v>
      </c>
    </row>
    <row r="3" spans="1:3" ht="13.5">
      <c r="A3" s="1">
        <v>43798</v>
      </c>
      <c r="B3" t="s">
        <v>3</v>
      </c>
      <c r="C3" t="str">
        <f>HYPERLINK("http://news.windin.com/ns/bulletin.php?code=4F763AA411D5&amp;id=110195820&amp;type=1","实达集团:关于独立董事辞职的公告")</f>
        <v>实达集团:关于独立董事辞职的公告</v>
      </c>
    </row>
    <row r="4" spans="1:3" ht="13.5">
      <c r="A4" s="1">
        <v>43798</v>
      </c>
      <c r="B4" t="s">
        <v>3</v>
      </c>
      <c r="C4" t="str">
        <f>HYPERLINK("http://news.windin.com/ns/bulletin.php?code=4F85EC9011D5&amp;id=110195808&amp;type=1","实达集团:河南天基律师事务所关于《上海证券交易所关于对福建实达集团股份有限公司有关控制权变更事项的问询函》的法律意见书")</f>
        <v>实达集团:河南天基律师事务所关于《上海证券交易所关于对福建实达集团股份有限公司有关控制权变更事项的问询函》的法律意见书</v>
      </c>
    </row>
    <row r="5" spans="1:3" ht="13.5">
      <c r="A5" s="1">
        <v>43798</v>
      </c>
      <c r="B5" t="s">
        <v>3</v>
      </c>
      <c r="C5" t="str">
        <f>HYPERLINK("http://news.windin.com/ns/bulletin.php?code=4B7BFA1611D5&amp;id=110195818&amp;type=1","实达集团:平安证券股份有限公司关于上海证券交易所《关于对福建实达集团股份有限公司有关控制权变更事项的问询函》之回复的核查意见")</f>
        <v>实达集团:平安证券股份有限公司关于上海证券交易所《关于对福建实达集团股份有限公司有关控制权变更事项的问询函》之回复的核查意见</v>
      </c>
    </row>
    <row r="6" spans="1:3" ht="13.5">
      <c r="A6" s="1">
        <v>43798</v>
      </c>
      <c r="B6" t="s">
        <v>3</v>
      </c>
      <c r="C6" t="str">
        <f>HYPERLINK("http://news.windin.com/ns/bulletin.php?code=4B7BF9FE11D5&amp;id=110195814&amp;type=1","实达集团:关于公司高级副总裁兼董事会秘书辞职的公告")</f>
        <v>实达集团:关于公司高级副总裁兼董事会秘书辞职的公告</v>
      </c>
    </row>
    <row r="7" spans="1:3" ht="13.5">
      <c r="A7" s="1">
        <v>43798</v>
      </c>
      <c r="B7" t="s">
        <v>3</v>
      </c>
      <c r="C7" t="str">
        <f>HYPERLINK("http://news.windin.com/ns/bulletin.php?code=4F85EC8711D5&amp;id=110195806&amp;type=1","实达集团:高管辞职公告")</f>
        <v>实达集团:高管辞职公告</v>
      </c>
    </row>
    <row r="8" spans="1:3" ht="13.5">
      <c r="A8" s="1">
        <v>43798</v>
      </c>
      <c r="B8" t="s">
        <v>3</v>
      </c>
      <c r="C8" t="str">
        <f>HYPERLINK("http://news.windin.com/ns/bulletin.php?code=4B7BF9F311D5&amp;id=110195810&amp;type=1","实达集团:关于上海证券交易所《关于对福建实达集团股份有限公司有关控制权变更事项的问询函》的回复公告")</f>
        <v>实达集团:关于上海证券交易所《关于对福建实达集团股份有限公司有关控制权变更事项的问询函》的回复公告</v>
      </c>
    </row>
    <row r="9" spans="1:3" ht="13.5">
      <c r="A9" s="1">
        <v>43798</v>
      </c>
      <c r="B9" t="s">
        <v>3</v>
      </c>
      <c r="C9" t="str">
        <f>HYPERLINK("http://news.windin.com/ns/bulletin.php?code=4B7BF9F211D5&amp;id=110195804&amp;type=1","实达集团:国浩律师(上海)事务所关于福建实达集团股份有限公司有关控制权变更事项之法律意见书")</f>
        <v>实达集团:国浩律师(上海)事务所关于福建实达集团股份有限公司有关控制权变更事项之法律意见书</v>
      </c>
    </row>
    <row r="10" spans="1:3" ht="13.5">
      <c r="A10" s="1">
        <v>43798</v>
      </c>
      <c r="B10" t="s">
        <v>3</v>
      </c>
      <c r="C10" t="str">
        <f>HYPERLINK("http://news.windin.com/ns/bulletin.php?code=4B7BF9F811D5&amp;id=110195802&amp;type=1","实达集团:独立董事意见")</f>
        <v>实达集团:独立董事意见</v>
      </c>
    </row>
    <row r="11" spans="1:3" ht="13.5">
      <c r="A11" s="1">
        <v>43798</v>
      </c>
      <c r="B11" t="s">
        <v>3</v>
      </c>
      <c r="C11" t="str">
        <f>HYPERLINK("http://news.windin.com/ns/bulletin.php?code=4F85EC8411D5&amp;id=110195798&amp;type=1","实达集团:第九届董事会第四十一次会议决议公告")</f>
        <v>实达集团:第九届董事会第四十一次会议决议公告</v>
      </c>
    </row>
    <row r="12" spans="1:3" ht="13.5">
      <c r="A12" s="1">
        <v>43798</v>
      </c>
      <c r="B12" t="s">
        <v>4</v>
      </c>
      <c r="C12" t="str">
        <f>HYPERLINK("http://news.windin.com/ns/bulletin.php?code=7CD3975311CD&amp;id=110194420&amp;type=1","鸿博股份:关于深圳证券交易所关注函的回复公告")</f>
        <v>鸿博股份:关于深圳证券交易所关注函的回复公告</v>
      </c>
    </row>
    <row r="13" spans="1:3" ht="13.5">
      <c r="A13" s="1">
        <v>43798</v>
      </c>
      <c r="B13" t="s">
        <v>5</v>
      </c>
      <c r="C13" t="str">
        <f>HYPERLINK("http://news.windin.com/ns/bulletin.php?code=14C16C9B11CA&amp;id=110194188&amp;type=1","福能股份:关于发行股份购买资产暨关联交易事项获得中国证监会上市公司并购重组审核委员会审核通过暨公司股票复牌的公告")</f>
        <v>福能股份:关于发行股份购买资产暨关联交易事项获得中国证监会上市公司并购重组审核委员会审核通过暨公司股票复牌的公告</v>
      </c>
    </row>
    <row r="14" spans="1:3" ht="13.5">
      <c r="A14" s="1">
        <v>43798</v>
      </c>
      <c r="B14" t="s">
        <v>6</v>
      </c>
      <c r="C14" t="str">
        <f>HYPERLINK("http://news.windin.com/ns/bulletin.php?code=1F7D259A11C2&amp;id=110192772&amp;type=1","龙净环保:独立董事关于出售子公司暨关联交易的事前认可意见")</f>
        <v>龙净环保:独立董事关于出售子公司暨关联交易的事前认可意见</v>
      </c>
    </row>
    <row r="15" spans="1:3" ht="13.5">
      <c r="A15" s="1">
        <v>43798</v>
      </c>
      <c r="B15" t="s">
        <v>6</v>
      </c>
      <c r="C15" t="str">
        <f>HYPERLINK("http://news.windin.com/ns/bulletin.php?code=197CE42111C2&amp;id=110192766&amp;type=1","龙净环保:独立董事关于出售子公司暨关联交易的独立意见")</f>
        <v>龙净环保:独立董事关于出售子公司暨关联交易的独立意见</v>
      </c>
    </row>
    <row r="16" spans="1:3" ht="13.5">
      <c r="A16" s="1">
        <v>43798</v>
      </c>
      <c r="B16" t="s">
        <v>6</v>
      </c>
      <c r="C16" t="str">
        <f>HYPERLINK("http://news.windin.com/ns/bulletin.php?code=FECF82F411C1&amp;id=110192736&amp;type=1","龙净环保:龙净环保关于出售子公司股权暨关联交易的公告")</f>
        <v>龙净环保:龙净环保关于出售子公司股权暨关联交易的公告</v>
      </c>
    </row>
    <row r="17" spans="1:3" ht="13.5">
      <c r="A17" s="1">
        <v>43798</v>
      </c>
      <c r="B17" t="s">
        <v>7</v>
      </c>
      <c r="C17" t="str">
        <f>HYPERLINK("http://news.windin.com/ns/bulletin.php?code=644ACA8711C1&amp;id=110192630&amp;type=1","永安林业:简式权益变动报告书")</f>
        <v>永安林业:简式权益变动报告书</v>
      </c>
    </row>
    <row r="18" spans="1:3" ht="13.5">
      <c r="A18" s="1">
        <v>43798</v>
      </c>
      <c r="B18" t="s">
        <v>8</v>
      </c>
      <c r="C18" t="str">
        <f>HYPERLINK("http://news.windin.com/ns/bulletin.php?code=9DA322DF11BA&amp;id=110190234&amp;type=1","福建水泥:2019年第四次临时股东大会会议资料")</f>
        <v>福建水泥:2019年第四次临时股东大会会议资料</v>
      </c>
    </row>
    <row r="19" spans="1:3" ht="13.5">
      <c r="A19" s="1">
        <v>43798</v>
      </c>
      <c r="B19" t="s">
        <v>9</v>
      </c>
      <c r="C19" t="str">
        <f>HYPERLINK("http://news.windin.com/ns/bulletin.php?code=8D33606C11B9&amp;id=110189884&amp;type=1","永辉超市:第四届董事会第十三次会议决议公告")</f>
        <v>永辉超市:第四届董事会第十三次会议决议公告</v>
      </c>
    </row>
    <row r="20" spans="1:3" ht="13.5">
      <c r="A20" s="1">
        <v>43798</v>
      </c>
      <c r="B20" t="s">
        <v>9</v>
      </c>
      <c r="C20" t="str">
        <f>HYPERLINK("http://news.windin.com/ns/bulletin.php?code=82189DB911B9&amp;id=110189858&amp;type=1","永辉超市:中国国际金融股份有限公司关于永辉超市股份有限公司使用2015年非公开发行部分闲置募集资金暂时补充流动资金的核查意见")</f>
        <v>永辉超市:中国国际金融股份有限公司关于永辉超市股份有限公司使用2015年非公开发行部分闲置募集资金暂时补充流动资金的核查意见</v>
      </c>
    </row>
    <row r="21" spans="1:3" ht="13.5">
      <c r="A21" s="1">
        <v>43798</v>
      </c>
      <c r="B21" t="s">
        <v>9</v>
      </c>
      <c r="C21" t="str">
        <f>HYPERLINK("http://news.windin.com/ns/bulletin.php?code=8195DE3811B9&amp;id=110189864&amp;type=1","永辉超市:监事会关于2018年限制性股票激励计划授予部分的限制性股票第一期解除限售的核查意见")</f>
        <v>永辉超市:监事会关于2018年限制性股票激励计划授予部分的限制性股票第一期解除限售的核查意见</v>
      </c>
    </row>
    <row r="22" spans="1:3" ht="13.5">
      <c r="A22" s="1">
        <v>43798</v>
      </c>
      <c r="B22" t="s">
        <v>9</v>
      </c>
      <c r="C22" t="str">
        <f>HYPERLINK("http://news.windin.com/ns/bulletin.php?code=51B98D1011B9&amp;id=110189830&amp;type=1","永辉超市:关于永辉超市股份有限公司回购注销部分限制性股票以及2018年限制性股票激励计划第一期解锁相关事项的法律意见书")</f>
        <v>永辉超市:关于永辉超市股份有限公司回购注销部分限制性股票以及2018年限制性股票激励计划第一期解锁相关事项的法律意见书</v>
      </c>
    </row>
    <row r="23" spans="1:3" ht="13.5">
      <c r="A23" s="1">
        <v>43798</v>
      </c>
      <c r="B23" t="s">
        <v>9</v>
      </c>
      <c r="C23" t="str">
        <f>HYPERLINK("http://news.windin.com/ns/bulletin.php?code=51B98D0811B9&amp;id=110189826&amp;type=1","永辉超市:第四届董事会第十三次会议审议有关事项的独立董事意见")</f>
        <v>永辉超市:第四届董事会第十三次会议审议有关事项的独立董事意见</v>
      </c>
    </row>
    <row r="24" spans="1:3" ht="13.5">
      <c r="A24" s="1">
        <v>43798</v>
      </c>
      <c r="B24" t="s">
        <v>9</v>
      </c>
      <c r="C24" t="str">
        <f>HYPERLINK("http://news.windin.com/ns/bulletin.php?code=51B3AEB411B9&amp;id=110189806&amp;type=1","永辉超市:关于回购注销部分限制性股票减少注册资本通知债权人的公告")</f>
        <v>永辉超市:关于回购注销部分限制性股票减少注册资本通知债权人的公告</v>
      </c>
    </row>
    <row r="25" spans="1:3" ht="13.5">
      <c r="A25" s="1">
        <v>43798</v>
      </c>
      <c r="B25" t="s">
        <v>9</v>
      </c>
      <c r="C25" t="str">
        <f>HYPERLINK("http://news.windin.com/ns/bulletin.php?code=51B3AEAB11B9&amp;id=110189802&amp;type=1","永辉超市:第四届监事会第七次会议决议公告")</f>
        <v>永辉超市:第四届监事会第七次会议决议公告</v>
      </c>
    </row>
    <row r="26" spans="1:3" ht="13.5">
      <c r="A26" s="1">
        <v>43798</v>
      </c>
      <c r="B26" t="s">
        <v>9</v>
      </c>
      <c r="C26" t="str">
        <f>HYPERLINK("http://news.windin.com/ns/bulletin.php?code=57B8841C11B9&amp;id=110189834&amp;type=1","永辉超市:关于第四届董事会第十三次会议闲置募集资金补流的独立董事意见")</f>
        <v>永辉超市:关于第四届董事会第十三次会议闲置募集资金补流的独立董事意见</v>
      </c>
    </row>
    <row r="27" spans="1:3" ht="13.5">
      <c r="A27" s="1">
        <v>43798</v>
      </c>
      <c r="B27" t="s">
        <v>9</v>
      </c>
      <c r="C27" t="str">
        <f>HYPERLINK("http://news.windin.com/ns/bulletin.php?code=51B3AEA111B9&amp;id=110189788&amp;type=1","永辉超市:关于2018年限制性股票激励计划授予的限制性股票第一个解锁期解锁条件成就的公告")</f>
        <v>永辉超市:关于2018年限制性股票激励计划授予的限制性股票第一个解锁期解锁条件成就的公告</v>
      </c>
    </row>
    <row r="28" spans="1:3" ht="13.5">
      <c r="A28" s="1">
        <v>43798</v>
      </c>
      <c r="B28" t="s">
        <v>10</v>
      </c>
      <c r="C28" t="str">
        <f>HYPERLINK("http://news.windin.com/ns/bulletin.php?code=41C23A3611B9&amp;id=110189772&amp;type=1","平潭发展:2019年第三次临时股东大会的法律意见书")</f>
        <v>平潭发展:2019年第三次临时股东大会的法律意见书</v>
      </c>
    </row>
    <row r="29" spans="1:3" ht="13.5">
      <c r="A29" s="1">
        <v>43798</v>
      </c>
      <c r="B29" t="s">
        <v>10</v>
      </c>
      <c r="C29" t="str">
        <f>HYPERLINK("http://news.windin.com/ns/bulletin.php?code=41C23A3311B9&amp;id=110189770&amp;type=1","平潭发展:2019年第三次临时股东大会决议公告")</f>
        <v>平潭发展:2019年第三次临时股东大会决议公告</v>
      </c>
    </row>
    <row r="31" ht="13.5">
      <c r="A31" t="s">
        <v>11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chenjie</cp:lastModifiedBy>
  <dcterms:created xsi:type="dcterms:W3CDTF">2019-11-29T06:15:05Z</dcterms:created>
  <dcterms:modified xsi:type="dcterms:W3CDTF">2019-11-29T06:15:28Z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