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<sst xmlns="http://schemas.openxmlformats.org/spreadsheetml/2006/main" count="41" uniqueCount="22">
  <si>
    <t>公告日期</t>
  </si>
  <si>
    <t>证券代码</t>
  </si>
  <si>
    <t>公告标题</t>
  </si>
  <si>
    <t>300605.SZ</t>
  </si>
  <si>
    <t>300299.SZ</t>
  </si>
  <si>
    <t>300525.SZ</t>
  </si>
  <si>
    <t>000753.SZ</t>
  </si>
  <si>
    <t>603663.SH</t>
  </si>
  <si>
    <t>603363.SH</t>
  </si>
  <si>
    <t>600693.SH</t>
  </si>
  <si>
    <t>000547.SZ</t>
  </si>
  <si>
    <t>300706.SZ</t>
  </si>
  <si>
    <t>000536.SZ</t>
  </si>
  <si>
    <t>002512.SZ</t>
  </si>
  <si>
    <t>002509.SZ</t>
  </si>
  <si>
    <t>000663.SZ</t>
  </si>
  <si>
    <t>300436.SZ</t>
  </si>
  <si>
    <t>000632.SZ</t>
  </si>
  <si>
    <t>600592.SH</t>
  </si>
  <si>
    <t>300062.SZ</t>
  </si>
  <si>
    <t>600436.SH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</si>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</sst>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0"/>
  <sheetViews>
    <sheetView tabSelected="1" zoomScaleSheetLayoutView="100" workbookViewId="0" topLeftCell="A22">
      <selection activeCell="A39" sqref="A39:A89"/>
    </sheetView>
  </sheetViews>
  <sheetFormatPr defaultColWidth="9.00390625" defaultRowHeight="15"/>
  <cols>
    <col min="1" max="1" width="15.28125" style="0" customWidth="1"/>
    <col min="2" max="2" width="10.421875" style="0" customWidth="1"/>
    <col min="3" max="3" width="128.7109375" style="0" customWidth="1"/>
  </cols>
  <sheetData>
    <row r="1" spans="1:3" ht="13.5">
      <c r="A1" s="1" t="s">
        <v>0</v>
      </c>
      <c r="B1" t="s">
        <v>1</v>
      </c>
      <c r="C1" t="s">
        <v>2</v>
      </c>
    </row>
    <row r="2" spans="1:3" ht="13.5">
      <c r="A2" s="1">
        <v>43848</v>
      </c>
      <c r="B2" t="s">
        <v>3</v>
      </c>
      <c r="C2" t="str">
        <f>HYPERLINK("http://news.windin.com/ns/bulletin.php?code=86829E00391C&amp;id=111534030&amp;type=1","恒锋信息:关于特定股东减持计划时间届满的公告")</f>
        <v>恒锋信息:关于特定股东减持计划时间届满的公告</v>
      </c>
    </row>
    <row r="3" spans="1:3" ht="13.5">
      <c r="A3" s="1">
        <v>43848</v>
      </c>
      <c r="B3" t="s">
        <v>4</v>
      </c>
      <c r="C3" t="str">
        <f>HYPERLINK("http://news.windin.com/ns/bulletin.php?code=87ED559C391C&amp;id=111534018&amp;type=1","富春股份:第三届董事会第二十六次会议决议公告")</f>
        <v>富春股份:第三届董事会第二十六次会议决议公告</v>
      </c>
    </row>
    <row r="4" spans="1:3" ht="13.5">
      <c r="A4" s="1">
        <v>43848</v>
      </c>
      <c r="B4" t="s">
        <v>4</v>
      </c>
      <c r="C4" t="str">
        <f>HYPERLINK("http://news.windin.com/ns/bulletin.php?code=8689A76F391C&amp;id=111534026&amp;type=1","富春股份:关于公司及下属公司2020年担保预计额度的公告")</f>
        <v>富春股份:关于公司及下属公司2020年担保预计额度的公告</v>
      </c>
    </row>
    <row r="5" spans="1:3" ht="13.5">
      <c r="A5" s="1">
        <v>43848</v>
      </c>
      <c r="B5" t="s">
        <v>4</v>
      </c>
      <c r="C5" t="str">
        <f>HYPERLINK("http://news.windin.com/ns/bulletin.php?code=87ED5580391C&amp;id=111534012&amp;type=1","富春股份:独立董事关于第三届董事会第二十六次会议相关事项的事先认可意见")</f>
        <v>富春股份:独立董事关于第三届董事会第二十六次会议相关事项的事先认可意见</v>
      </c>
    </row>
    <row r="6" spans="1:3" ht="13.5">
      <c r="A6" s="1">
        <v>43848</v>
      </c>
      <c r="B6" t="s">
        <v>4</v>
      </c>
      <c r="C6" t="str">
        <f>HYPERLINK("http://news.windin.com/ns/bulletin.php?code=8689A75B391C&amp;id=111534010&amp;type=1","富春股份:关于公司控股股东向公司提供借款暨关联交易的公告")</f>
        <v>富春股份:关于公司控股股东向公司提供借款暨关联交易的公告</v>
      </c>
    </row>
    <row r="7" spans="1:3" ht="13.5">
      <c r="A7" s="1">
        <v>43848</v>
      </c>
      <c r="B7" t="s">
        <v>4</v>
      </c>
      <c r="C7" t="str">
        <f>HYPERLINK("http://news.windin.com/ns/bulletin.php?code=8689A754391C&amp;id=111534000&amp;type=1","富春股份:独立董事关于第三届董事会第二十六次会议相关事项的独立意见")</f>
        <v>富春股份:独立董事关于第三届董事会第二十六次会议相关事项的独立意见</v>
      </c>
    </row>
    <row r="8" spans="1:3" ht="13.5">
      <c r="A8" s="1">
        <v>43848</v>
      </c>
      <c r="B8" t="s">
        <v>4</v>
      </c>
      <c r="C8" t="str">
        <f>HYPERLINK("http://news.windin.com/ns/bulletin.php?code=81C3B2BB391C&amp;id=111533998&amp;type=1","富春股份:关于召开2020年第二次临时股东大会的通知")</f>
        <v>富春股份:关于召开2020年第二次临时股东大会的通知</v>
      </c>
    </row>
    <row r="9" spans="1:3" ht="13.5">
      <c r="A9" s="1">
        <v>43848</v>
      </c>
      <c r="B9" t="s">
        <v>5</v>
      </c>
      <c r="C9" t="str">
        <f>HYPERLINK("http://news.windin.com/ns/bulletin.php?code=EDBA242E391B&amp;id=111533298&amp;type=1","博思软件:关于高级管理人员股份减持计划减持时间过半的进展公告")</f>
        <v>博思软件:关于高级管理人员股份减持计划减持时间过半的进展公告</v>
      </c>
    </row>
    <row r="10" spans="1:3" ht="13.5">
      <c r="A10" s="1">
        <v>43848</v>
      </c>
      <c r="B10" t="s">
        <v>6</v>
      </c>
      <c r="C10" t="str">
        <f>HYPERLINK("http://news.windin.com/ns/bulletin.php?code=B9FA5F7C391B&amp;id=111533028&amp;type=1","漳州发展:关于为全资子公司提供担保的公告")</f>
        <v>漳州发展:关于为全资子公司提供担保的公告</v>
      </c>
    </row>
    <row r="11" spans="1:3" ht="13.5">
      <c r="A11" s="1">
        <v>43848</v>
      </c>
      <c r="B11" t="s">
        <v>7</v>
      </c>
      <c r="C11" t="str">
        <f>HYPERLINK("http://news.windin.com/ns/bulletin.php?code=851B62A13914&amp;id=111530218&amp;type=1","三祥新材:2019年年度业绩预增公告")</f>
        <v>三祥新材:2019年年度业绩预增公告</v>
      </c>
    </row>
    <row r="12" spans="1:3" ht="13.5">
      <c r="A12" s="1">
        <v>43848</v>
      </c>
      <c r="B12" t="s">
        <v>8</v>
      </c>
      <c r="C12" t="str">
        <f>HYPERLINK("http://news.windin.com/ns/bulletin.php?code=9274D6D33913&amp;id=111529966&amp;type=1","傲农生物:2020年第一次临时股东大会决议公告")</f>
        <v>傲农生物:2020年第一次临时股东大会决议公告</v>
      </c>
    </row>
    <row r="13" spans="1:3" ht="13.5">
      <c r="A13" s="1">
        <v>43848</v>
      </c>
      <c r="B13" t="s">
        <v>8</v>
      </c>
      <c r="C13" t="str">
        <f>HYPERLINK("http://news.windin.com/ns/bulletin.php?code=8DE3B7963913&amp;id=111529942&amp;type=1","傲农生物:2020年第一次临时股东大会的法律意见书")</f>
        <v>傲农生物:2020年第一次临时股东大会的法律意见书</v>
      </c>
    </row>
    <row r="14" spans="1:3" ht="13.5">
      <c r="A14" s="1">
        <v>43848</v>
      </c>
      <c r="B14" t="s">
        <v>8</v>
      </c>
      <c r="C14" t="str">
        <f>HYPERLINK("http://news.windin.com/ns/bulletin.php?code=8AE353763913&amp;id=111529922&amp;type=1","傲农生物:关于非公开发行股票申请获得中国证监会核准批复的公告")</f>
        <v>傲农生物:关于非公开发行股票申请获得中国证监会核准批复的公告</v>
      </c>
    </row>
    <row r="15" spans="1:3" ht="13.5">
      <c r="A15" s="1">
        <v>43848</v>
      </c>
      <c r="B15" t="s">
        <v>9</v>
      </c>
      <c r="C15" t="str">
        <f>HYPERLINK("http://news.windin.com/ns/bulletin.php?code=FDAF4EB83910&amp;id=111529168&amp;type=1","东百集团:佛山睿信物流管理有限公司拟股权转让涉及的佛山睿信物流管理有限公司在特定条件下的股东全部权益价值资产评估报告")</f>
        <v>东百集团:佛山睿信物流管理有限公司拟股权转让涉及的佛山睿信物流管理有限公司在特定条件下的股东全部权益价值资产评估报告</v>
      </c>
    </row>
    <row r="16" spans="1:3" ht="13.5">
      <c r="A16" s="1">
        <v>43848</v>
      </c>
      <c r="B16" t="s">
        <v>9</v>
      </c>
      <c r="C16" t="str">
        <f>HYPERLINK("http://news.windin.com/ns/bulletin.php?code=EA8E461D3910&amp;id=111529130&amp;type=1","东百集团:佛山睿信物流管理有限公司审计报告")</f>
        <v>东百集团:佛山睿信物流管理有限公司审计报告</v>
      </c>
    </row>
    <row r="17" spans="1:3" ht="13.5">
      <c r="A17" s="1">
        <v>43848</v>
      </c>
      <c r="B17" t="s">
        <v>9</v>
      </c>
      <c r="C17" t="str">
        <f>HYPERLINK("http://news.windin.com/ns/bulletin.php?code=E7E2E10F3910&amp;id=111529116&amp;type=1","东百集团:关于终止2016年非公开发行股票事项的公告")</f>
        <v>东百集团:关于终止2016年非公开发行股票事项的公告</v>
      </c>
    </row>
    <row r="18" spans="1:3" ht="13.5">
      <c r="A18" s="1">
        <v>43848</v>
      </c>
      <c r="B18" t="s">
        <v>9</v>
      </c>
      <c r="C18" t="str">
        <f>HYPERLINK("http://news.windin.com/ns/bulletin.php?code=E87A42D73910&amp;id=111529098&amp;type=1","东百集团:关于召开2020年第一次临时股东大会的通知")</f>
        <v>东百集团:关于召开2020年第一次临时股东大会的通知</v>
      </c>
    </row>
    <row r="19" spans="1:3" ht="13.5">
      <c r="A19" s="1">
        <v>43848</v>
      </c>
      <c r="B19" t="s">
        <v>9</v>
      </c>
      <c r="C19" t="str">
        <f>HYPERLINK("http://news.windin.com/ns/bulletin.php?code=C8E7C174390F&amp;id=111528788&amp;type=1","东百集团:第九届董事会第三十三次会议决议公告")</f>
        <v>东百集团:第九届董事会第三十三次会议决议公告</v>
      </c>
    </row>
    <row r="20" spans="1:3" ht="13.5">
      <c r="A20" s="1">
        <v>43848</v>
      </c>
      <c r="B20" t="s">
        <v>9</v>
      </c>
      <c r="C20" t="str">
        <f>HYPERLINK("http://news.windin.com/ns/bulletin.php?code=C7C35B9E390F&amp;id=111528782&amp;type=1","东百集团:第九届监事会第二十九次会议决议公告")</f>
        <v>东百集团:第九届监事会第二十九次会议决议公告</v>
      </c>
    </row>
    <row r="21" spans="1:3" ht="13.5">
      <c r="A21" s="1">
        <v>43848</v>
      </c>
      <c r="B21" t="s">
        <v>9</v>
      </c>
      <c r="C21" t="str">
        <f>HYPERLINK("http://news.windin.com/ns/bulletin.php?code=C7C35BA1390F&amp;id=111528780&amp;type=1","东百集团:独立董事关于第九届董事会第三十三次会议相关审议事项之事前认可意见")</f>
        <v>东百集团:独立董事关于第九届董事会第三十三次会议相关审议事项之事前认可意见</v>
      </c>
    </row>
    <row r="22" spans="1:3" ht="13.5">
      <c r="A22" s="1">
        <v>43848</v>
      </c>
      <c r="B22" t="s">
        <v>9</v>
      </c>
      <c r="C22" t="str">
        <f>HYPERLINK("http://news.windin.com/ns/bulletin.php?code=C7C35B93390F&amp;id=111528776&amp;type=1","东百集团:关于转让佛山睿信物流管理有限公司80%股权的公告")</f>
        <v>东百集团:关于转让佛山睿信物流管理有限公司80%股权的公告</v>
      </c>
    </row>
    <row r="23" spans="1:3" ht="13.5">
      <c r="A23" s="1">
        <v>43848</v>
      </c>
      <c r="B23" t="s">
        <v>9</v>
      </c>
      <c r="C23" t="str">
        <f>HYPERLINK("http://news.windin.com/ns/bulletin.php?code=CC58CDB6390F&amp;id=111528774&amp;type=1","东百集团:独立董事关于第九届董事会第三十三次会议相关审议事项之独立意见")</f>
        <v>东百集团:独立董事关于第九届董事会第三十三次会议相关审议事项之独立意见</v>
      </c>
    </row>
    <row r="24" spans="1:3" ht="13.5">
      <c r="A24" s="1">
        <v>43848</v>
      </c>
      <c r="B24" t="s">
        <v>10</v>
      </c>
      <c r="C24" t="str">
        <f>HYPERLINK("http://news.windin.com/ns/bulletin.php?code=75FB46A7390F&amp;id=111528700&amp;type=1","航天发展:2019年度业绩预告公告")</f>
        <v>航天发展:2019年度业绩预告公告</v>
      </c>
    </row>
    <row r="25" spans="1:3" ht="13.5">
      <c r="A25" s="1">
        <v>43848</v>
      </c>
      <c r="B25" t="s">
        <v>11</v>
      </c>
      <c r="C25" t="str">
        <f>HYPERLINK("http://news.windin.com/ns/bulletin.php?code=4A75EB25390F&amp;id=111528670&amp;type=1","阿石创:第二届董事会第十次会议决议公告")</f>
        <v>阿石创:第二届董事会第十次会议决议公告</v>
      </c>
    </row>
    <row r="26" spans="1:3" ht="13.5">
      <c r="A26" s="1">
        <v>43848</v>
      </c>
      <c r="B26" t="s">
        <v>11</v>
      </c>
      <c r="C26" t="str">
        <f>HYPERLINK("http://news.windin.com/ns/bulletin.php?code=4A73B4C4390F&amp;id=111528668&amp;type=1","阿石创:关于子公司参与公开摘牌收购常州苏晶电子材料有限公司37.2611%股权的公告")</f>
        <v>阿石创:关于子公司参与公开摘牌收购常州苏晶电子材料有限公司37.2611%股权的公告</v>
      </c>
    </row>
    <row r="27" spans="1:3" ht="13.5">
      <c r="A27" s="1">
        <v>43848</v>
      </c>
      <c r="B27" t="s">
        <v>11</v>
      </c>
      <c r="C27" t="str">
        <f>HYPERLINK("http://news.windin.com/ns/bulletin.php?code=4A73B4CD390F&amp;id=111528666&amp;type=1","阿石创:独立董事关于第二届董事会第十次会议相关事项的独立意见")</f>
        <v>阿石创:独立董事关于第二届董事会第十次会议相关事项的独立意见</v>
      </c>
    </row>
    <row r="28" spans="1:3" ht="13.5">
      <c r="A28" s="1">
        <v>43848</v>
      </c>
      <c r="B28" t="s">
        <v>12</v>
      </c>
      <c r="C28" t="str">
        <f>HYPERLINK("http://news.windin.com/ns/bulletin.php?code=14DA6E88390F&amp;id=111528564&amp;type=1","华映科技:简式权益变动报告书")</f>
        <v>华映科技:简式权益变动报告书</v>
      </c>
    </row>
    <row r="29" spans="1:3" ht="13.5">
      <c r="A29" s="1">
        <v>43848</v>
      </c>
      <c r="B29" t="s">
        <v>13</v>
      </c>
      <c r="C29" t="str">
        <f>HYPERLINK("http://news.windin.com/ns/bulletin.php?code=880B3EEB390D&amp;id=111528036&amp;type=1","达华智能:关于收到福建证监局行政监管措施决定书的公告")</f>
        <v>达华智能:关于收到福建证监局行政监管措施决定书的公告</v>
      </c>
    </row>
    <row r="30" spans="1:3" ht="13.5">
      <c r="A30" s="1">
        <v>43848</v>
      </c>
      <c r="B30" t="s">
        <v>14</v>
      </c>
      <c r="C30" t="str">
        <f>HYPERLINK("http://news.windin.com/ns/bulletin.php?code=649D8FB5390D&amp;id=111527992&amp;type=1","天广中茂:联合信用评级有限公司关于公司2019年度业绩预告修正及收到深交所关注函的关注公告")</f>
        <v>天广中茂:联合信用评级有限公司关于公司2019年度业绩预告修正及收到深交所关注函的关注公告</v>
      </c>
    </row>
    <row r="31" spans="1:3" ht="13.5">
      <c r="A31" s="1">
        <v>43848</v>
      </c>
      <c r="B31" t="s">
        <v>15</v>
      </c>
      <c r="C31" t="str">
        <f>HYPERLINK("http://news.windin.com/ns/bulletin.php?code=DBDB3483390B&amp;id=111527446&amp;type=1","永安林业:出售资产进展公告")</f>
        <v>永安林业:出售资产进展公告</v>
      </c>
    </row>
    <row r="32" spans="1:3" ht="13.5">
      <c r="A32" s="1">
        <v>43848</v>
      </c>
      <c r="B32" t="s">
        <v>16</v>
      </c>
      <c r="C32" t="str">
        <f>HYPERLINK("http://news.windin.com/ns/bulletin.php?code=4AE32A46390B&amp;id=111526976&amp;type=1","广生堂:关于获得非酒精性脂肪肝病及肝纤维化可逆转新药GST-HG151核心化合物专利授权通知书的公告")</f>
        <v>广生堂:关于获得非酒精性脂肪肝病及肝纤维化可逆转新药GST-HG151核心化合物专利授权通知书的公告</v>
      </c>
    </row>
    <row r="33" spans="1:3" ht="13.5">
      <c r="A33" s="1">
        <v>43848</v>
      </c>
      <c r="B33" t="s">
        <v>16</v>
      </c>
      <c r="C33" t="str">
        <f>HYPERLINK("http://news.windin.com/ns/bulletin.php?code=4AE63608390B&amp;id=111526974&amp;type=1","广生堂:关于阿德福韦酯拟中标第二批全国药品集中采购的公告")</f>
        <v>广生堂:关于阿德福韦酯拟中标第二批全国药品集中采购的公告</v>
      </c>
    </row>
    <row r="34" spans="1:3" ht="13.5">
      <c r="A34" s="1">
        <v>43848</v>
      </c>
      <c r="B34" t="s">
        <v>16</v>
      </c>
      <c r="C34" t="str">
        <f>HYPERLINK("http://news.windin.com/ns/bulletin.php?code=4BB5885D390B&amp;id=111526972&amp;type=1","广生堂:关于获得新型肝癌靶向药物GST-HG161核心化合物专利授权通知书的公告")</f>
        <v>广生堂:关于获得新型肝癌靶向药物GST-HG161核心化合物专利授权通知书的公告</v>
      </c>
    </row>
    <row r="35" spans="1:3" ht="13.5">
      <c r="A35" s="1">
        <v>43848</v>
      </c>
      <c r="B35" t="s">
        <v>17</v>
      </c>
      <c r="C35" t="str">
        <f>HYPERLINK("http://news.windin.com/ns/bulletin.php?code=0DAF7C8B3909&amp;id=111525974&amp;type=1","三木集团:关于召开2020年第二次临时股东大会的提示性公告")</f>
        <v>三木集团:关于召开2020年第二次临时股东大会的提示性公告</v>
      </c>
    </row>
    <row r="36" spans="1:3" ht="13.5">
      <c r="A36" s="1">
        <v>43848</v>
      </c>
      <c r="B36" t="s">
        <v>18</v>
      </c>
      <c r="C36" t="str">
        <f>HYPERLINK("http://news.windin.com/ns/bulletin.php?code=078456213907&amp;id=111524860&amp;type=1","龙溪股份:2019年年度业绩预告")</f>
        <v>龙溪股份:2019年年度业绩预告</v>
      </c>
    </row>
    <row r="37" spans="1:3" ht="13.5">
      <c r="A37" s="1">
        <v>43848</v>
      </c>
      <c r="B37" t="s">
        <v>19</v>
      </c>
      <c r="C37" t="str">
        <f>HYPERLINK("http://news.windin.com/ns/bulletin.php?code=43FA59623900&amp;id=111522842&amp;type=1","中能电气:2019年度业绩预告")</f>
        <v>中能电气:2019年度业绩预告</v>
      </c>
    </row>
    <row r="38" spans="1:3" ht="13.5">
      <c r="A38" s="1">
        <v>43848</v>
      </c>
      <c r="B38" t="s">
        <v>20</v>
      </c>
      <c r="C38" t="str">
        <f>HYPERLINK("http://news.windin.com/ns/bulletin.php?code=B49BC8C638FD&amp;id=111521786&amp;type=1","片仔癀:关于2019年年度业绩快报公告")</f>
        <v>片仔癀:关于2019年年度业绩快报公告</v>
      </c>
    </row>
    <row r="40" ht="13.5">
      <c r="A40" t="s">
        <v>21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2020-01-20T02:09:12Z</dcterms:created>
  <dcterms:modified xsi:type="dcterms:W3CDTF">2020-01-20T02:09:54Z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