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<sst xmlns="http://schemas.openxmlformats.org/spreadsheetml/2006/main" count="52" uniqueCount="21">
  <si>
    <t>公告日期</t>
  </si>
  <si>
    <t>证券代码</t>
  </si>
  <si>
    <t>公告标题</t>
  </si>
  <si>
    <t>2020-05-15</t>
  </si>
  <si>
    <t>000797.SZ</t>
  </si>
  <si>
    <t>300706.SZ</t>
  </si>
  <si>
    <t>000536.SZ</t>
  </si>
  <si>
    <t>002098.SZ</t>
  </si>
  <si>
    <t>300299.SZ</t>
  </si>
  <si>
    <t>300640.SZ</t>
  </si>
  <si>
    <t>300712.SZ</t>
  </si>
  <si>
    <t>603696.SH</t>
  </si>
  <si>
    <t>603615.SH</t>
  </si>
  <si>
    <t>601933.SH</t>
  </si>
  <si>
    <t>601566.SH</t>
  </si>
  <si>
    <t>600436.SH</t>
  </si>
  <si>
    <t>000547.SZ</t>
  </si>
  <si>
    <t>002674.SZ</t>
  </si>
  <si>
    <t>600103.SH</t>
  </si>
  <si>
    <t>603555.SH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</si>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</sst>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abSelected="1" workbookViewId="0">
      <pane xSplit="2" ySplit="1" topLeftCell="C26" activePane="bottomRight" state="frozen"/>
      <selection/>
      <selection pane="topRight"/>
      <selection pane="bottomLeft"/>
      <selection pane="bottomRight" activeCell="A26" sqref="A26: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HYPERLINK("http://news.windin.com/ns/bulletin.php?code=C5833A1A965E&amp;id=115163864&amp;type=1","中国武夷:关于股东股份质押解除的公告")</f>
        <v>中国武夷:关于股东股份质押解除的公告</v>
      </c>
    </row>
    <row r="3" spans="1:3">
      <c r="A3" s="3" t="s">
        <v>3</v>
      </c>
      <c r="B3" s="3" t="s">
        <v>5</v>
      </c>
      <c r="C3" s="4" t="str">
        <f>HYPERLINK("http://news.windin.com/ns/bulletin.php?code=9D81D7BA95D9&amp;id=115145008&amp;type=1","阿石创:2020年第一次临时股东大会决议公告")</f>
        <v>阿石创:2020年第一次临时股东大会决议公告</v>
      </c>
    </row>
    <row r="4" spans="1:3">
      <c r="A4" s="3" t="s">
        <v>3</v>
      </c>
      <c r="B4" s="3" t="s">
        <v>5</v>
      </c>
      <c r="C4" s="4" t="str">
        <f>HYPERLINK("http://news.windin.com/ns/bulletin.php?code=9C7BEA3795D9&amp;id=115144998&amp;type=1","阿石创:2020年第一次临时股东大会的法律意见书")</f>
        <v>阿石创:2020年第一次临时股东大会的法律意见书</v>
      </c>
    </row>
    <row r="5" spans="1:3">
      <c r="A5" s="3" t="s">
        <v>3</v>
      </c>
      <c r="B5" s="3" t="s">
        <v>6</v>
      </c>
      <c r="C5" s="4" t="str">
        <f>HYPERLINK("http://news.windin.com/ns/bulletin.php?code=E268E2CA95DA&amp;id=115145250&amp;type=1","*ST华映:关于提起诉讼的进展公告")</f>
        <v>*ST华映:关于提起诉讼的进展公告</v>
      </c>
    </row>
    <row r="6" spans="1:3">
      <c r="A6" s="3" t="s">
        <v>3</v>
      </c>
      <c r="B6" s="3" t="s">
        <v>7</v>
      </c>
      <c r="C6" s="4" t="str">
        <f>HYPERLINK("http://news.windin.com/ns/bulletin.php?code=5FC000EF95D9&amp;id=115144902&amp;type=1","浔兴股份:关于持股5%以上股东部分质押股份拟违约处置的风险提示性公告")</f>
        <v>浔兴股份:关于持股5%以上股东部分质押股份拟违约处置的风险提示性公告</v>
      </c>
    </row>
    <row r="7" spans="1:3">
      <c r="A7" s="3" t="s">
        <v>3</v>
      </c>
      <c r="B7" s="3" t="s">
        <v>8</v>
      </c>
      <c r="C7" s="4" t="str">
        <f>HYPERLINK("http://news.windin.com/ns/bulletin.php?code=E3014C6C95D3&amp;id=115142772&amp;type=1","富春股份:关于深圳证券交易所对公司2019年年报问询函的答复")</f>
        <v>富春股份:关于深圳证券交易所对公司2019年年报问询函的答复</v>
      </c>
    </row>
    <row r="8" spans="1:3">
      <c r="A8" s="3" t="s">
        <v>3</v>
      </c>
      <c r="B8" s="3" t="s">
        <v>9</v>
      </c>
      <c r="C8" s="4" t="str">
        <f>HYPERLINK("http://news.windin.com/ns/bulletin.php?code=E3148F1695D3&amp;id=115142770&amp;type=1","德艺文创:关于收到深圳证券交易所关注函并回复的公告")</f>
        <v>德艺文创:关于收到深圳证券交易所关注函并回复的公告</v>
      </c>
    </row>
    <row r="9" spans="1:3">
      <c r="A9" s="3" t="s">
        <v>3</v>
      </c>
      <c r="B9" s="3" t="s">
        <v>10</v>
      </c>
      <c r="C9" s="4" t="str">
        <f>HYPERLINK("http://news.windin.com/ns/bulletin.php?code=E2FB5EDE95D3&amp;id=115142738&amp;type=1","永福股份:股票交易异常波动公告")</f>
        <v>永福股份:股票交易异常波动公告</v>
      </c>
    </row>
    <row r="10" spans="1:3">
      <c r="A10" s="3" t="s">
        <v>3</v>
      </c>
      <c r="B10" s="3" t="s">
        <v>11</v>
      </c>
      <c r="C10" s="4" t="str">
        <f>HYPERLINK("http://news.windin.com/ns/bulletin.php?code=E893B27395D0&amp;id=115140936&amp;type=1","安记食品:股票交易风险提示公告")</f>
        <v>安记食品:股票交易风险提示公告</v>
      </c>
    </row>
    <row r="11" spans="1:3">
      <c r="A11" s="3" t="s">
        <v>3</v>
      </c>
      <c r="B11" s="3" t="s">
        <v>12</v>
      </c>
      <c r="C11" s="4" t="str">
        <f>HYPERLINK("http://news.windin.com/ns/bulletin.php?code=EB71EA5D95D0&amp;id=115140932&amp;type=1","茶花股份:第三届监事会第十次会议决议公告")</f>
        <v>茶花股份:第三届监事会第十次会议决议公告</v>
      </c>
    </row>
    <row r="12" spans="1:3">
      <c r="A12" s="3" t="s">
        <v>3</v>
      </c>
      <c r="B12" s="3" t="s">
        <v>12</v>
      </c>
      <c r="C12" s="4" t="str">
        <f>HYPERLINK("http://news.windin.com/ns/bulletin.php?code=E88284B695D0&amp;id=115140898&amp;type=1","茶花股份:独立董事关于2019年限制性股票激励计划第一个限售期解除限售条件成就暨上市的独立意见")</f>
        <v>茶花股份:独立董事关于2019年限制性股票激励计划第一个限售期解除限售条件成就暨上市的独立意见</v>
      </c>
    </row>
    <row r="13" spans="1:3">
      <c r="A13" s="3" t="s">
        <v>3</v>
      </c>
      <c r="B13" s="3" t="s">
        <v>12</v>
      </c>
      <c r="C13" s="4" t="str">
        <f>HYPERLINK("http://news.windin.com/ns/bulletin.php?code=E570EE1095D0&amp;id=115140886&amp;type=1","茶花股份:关于2019年限制性股票激励计划第一个限售期解除限售条件成就暨上市的公告")</f>
        <v>茶花股份:关于2019年限制性股票激励计划第一个限售期解除限售条件成就暨上市的公告</v>
      </c>
    </row>
    <row r="14" spans="1:3">
      <c r="A14" s="3" t="s">
        <v>3</v>
      </c>
      <c r="B14" s="3" t="s">
        <v>12</v>
      </c>
      <c r="C14" s="4" t="str">
        <f>HYPERLINK("http://news.windin.com/ns/bulletin.php?code=E65995B195D0&amp;id=115140878&amp;type=1","茶花股份:福建至理律师事务所关于茶花现代家居用品股份有限公司2019年限制性股票激励计划授予的限制性股票第一个解除限售期解除限售事项的法律意见书")</f>
        <v>茶花股份:福建至理律师事务所关于茶花现代家居用品股份有限公司2019年限制性股票激励计划授予的限制性股票第一个解除限售期解除限售事项的法律意见书</v>
      </c>
    </row>
    <row r="15" spans="1:3">
      <c r="A15" s="3" t="s">
        <v>3</v>
      </c>
      <c r="B15" s="3" t="s">
        <v>12</v>
      </c>
      <c r="C15" s="4" t="str">
        <f>HYPERLINK("http://news.windin.com/ns/bulletin.php?code=E65995AE95D0&amp;id=115140874&amp;type=1","茶花股份:第三届董事会第十二次会议决议公告")</f>
        <v>茶花股份:第三届董事会第十二次会议决议公告</v>
      </c>
    </row>
    <row r="16" spans="1:3">
      <c r="A16" s="3" t="s">
        <v>3</v>
      </c>
      <c r="B16" s="3" t="s">
        <v>13</v>
      </c>
      <c r="C16" s="4" t="str">
        <f>HYPERLINK("http://news.windin.com/ns/bulletin.php?code=DD5C6E0F95CF&amp;id=115139976&amp;type=1","永辉超市:关于高级管理人员辞任的公告")</f>
        <v>永辉超市:关于高级管理人员辞任的公告</v>
      </c>
    </row>
    <row r="17" spans="1:3">
      <c r="A17" s="3" t="s">
        <v>3</v>
      </c>
      <c r="B17" s="3" t="s">
        <v>14</v>
      </c>
      <c r="C17" s="4" t="str">
        <f>HYPERLINK("http://news.windin.com/ns/bulletin.php?code=E2A468DA95CF&amp;id=115139962&amp;type=1","九牧王:2019年年度股东大会的法律意见")</f>
        <v>九牧王:2019年年度股东大会的法律意见</v>
      </c>
    </row>
    <row r="18" spans="1:3">
      <c r="A18" s="3" t="s">
        <v>3</v>
      </c>
      <c r="B18" s="3" t="s">
        <v>13</v>
      </c>
      <c r="C18" s="4" t="str">
        <f>HYPERLINK("http://news.windin.com/ns/bulletin.php?code=E274D42095CF&amp;id=115139956&amp;type=1","永辉超市:高级管理人员提前终止集中竞价减持计划的公告")</f>
        <v>永辉超市:高级管理人员提前终止集中竞价减持计划的公告</v>
      </c>
    </row>
    <row r="19" spans="1:3">
      <c r="A19" s="3" t="s">
        <v>3</v>
      </c>
      <c r="B19" s="3" t="s">
        <v>14</v>
      </c>
      <c r="C19" s="4" t="str">
        <f>HYPERLINK("http://news.windin.com/ns/bulletin.php?code=E23E799C95CF&amp;id=115139948&amp;type=1","九牧王:2019年年度股东大会决议公告")</f>
        <v>九牧王:2019年年度股东大会决议公告</v>
      </c>
    </row>
    <row r="20" spans="1:3">
      <c r="A20" s="3" t="s">
        <v>3</v>
      </c>
      <c r="B20" s="3" t="s">
        <v>15</v>
      </c>
      <c r="C20" s="4" t="str">
        <f>HYPERLINK("http://news.windin.com/ns/bulletin.php?code=299218E995CE&amp;id=115137666&amp;type=1","片仔癀:关于2019年年度股东大会变更会议地点的公告")</f>
        <v>片仔癀:关于2019年年度股东大会变更会议地点的公告</v>
      </c>
    </row>
    <row r="21" spans="1:3">
      <c r="A21" s="3" t="s">
        <v>3</v>
      </c>
      <c r="B21" s="3" t="s">
        <v>13</v>
      </c>
      <c r="C21" s="4" t="str">
        <f>HYPERLINK("http://news.windin.com/ns/bulletin.php?code=A82AC73095C9&amp;id=115134348&amp;type=1","永辉超市:2019年年度股东大会会议资料")</f>
        <v>永辉超市:2019年年度股东大会会议资料</v>
      </c>
    </row>
    <row r="22" spans="1:3">
      <c r="A22" s="3" t="s">
        <v>3</v>
      </c>
      <c r="B22" s="3" t="s">
        <v>16</v>
      </c>
      <c r="C22" s="4" t="str">
        <f>HYPERLINK("http://news.windin.com/ns/bulletin.php?code=0B7AB80395C7&amp;id=115131156&amp;type=1","航天发展:关于股东股份解押的公告")</f>
        <v>航天发展:关于股东股份解押的公告</v>
      </c>
    </row>
    <row r="23" spans="1:3">
      <c r="A23" s="3" t="s">
        <v>3</v>
      </c>
      <c r="B23" s="3" t="s">
        <v>17</v>
      </c>
      <c r="C23" s="4" t="str">
        <f>HYPERLINK("http://news.windin.com/ns/bulletin.php?code=D07F587A95C6&amp;id=115131076&amp;type=1","兴业科技:2019年年度权益分派实施公告")</f>
        <v>兴业科技:2019年年度权益分派实施公告</v>
      </c>
    </row>
    <row r="24" spans="1:3">
      <c r="A24" s="3" t="s">
        <v>3</v>
      </c>
      <c r="B24" s="3" t="s">
        <v>18</v>
      </c>
      <c r="C24" s="4" t="str">
        <f>HYPERLINK("http://news.windin.com/ns/bulletin.php?code=CA2100FB95C1&amp;id=115127718&amp;type=1","青山纸业:关于股东股份解质公告")</f>
        <v>青山纸业:关于股东股份解质公告</v>
      </c>
    </row>
    <row r="25" spans="1:3">
      <c r="A25" s="3" t="s">
        <v>3</v>
      </c>
      <c r="B25" s="3" t="s">
        <v>19</v>
      </c>
      <c r="C25" s="4" t="str">
        <f>HYPERLINK("http://news.windin.com/ns/bulletin.php?code=37B4F7DB95C0&amp;id=115127082&amp;type=1","*ST贵人:2019年年度股东大会会议材料")</f>
        <v>*ST贵人:2019年年度股东大会会议材料</v>
      </c>
    </row>
    <row r="26" spans="1:3">
      <c r="A26" s="5" t="s">
        <v>20</v>
      </c>
      <c r="B26" s="5"/>
      <c r="C26"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2020-05-15T14:13:00Z</dcterms:created>
  <dcterms:modified xsi:type="dcterms:W3CDTF">2020-05-15T06:14:22Z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