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公司公告" sheetId="1" r:id="rId1"/>
  </sheets>
  <calcPr calcId="144525"/>
</workbook>
</file>

<file path=xl/sharedStrings.xml><?xml version="1.0" encoding="utf-8"?>
<sst xmlns="http://schemas.openxmlformats.org/spreadsheetml/2006/main" count="52" uniqueCount="18">
  <si>
    <t>公告日期</t>
  </si>
  <si>
    <t>证券代码</t>
  </si>
  <si>
    <t>公告标题</t>
  </si>
  <si>
    <t>2020-06-18</t>
  </si>
  <si>
    <t>000997.SZ</t>
  </si>
  <si>
    <t>002517.SZ</t>
  </si>
  <si>
    <t>300132.SZ</t>
  </si>
  <si>
    <t>300650.SZ</t>
  </si>
  <si>
    <t>002682.SZ</t>
  </si>
  <si>
    <t>002174.SZ</t>
  </si>
  <si>
    <t>002509.SZ</t>
  </si>
  <si>
    <t>300436.SZ</t>
  </si>
  <si>
    <t>000671.SZ</t>
  </si>
  <si>
    <t>600103.SH</t>
  </si>
  <si>
    <t>002093.SZ</t>
  </si>
  <si>
    <t>600033.SH</t>
  </si>
  <si>
    <t>603363.SH</t>
  </si>
  <si>
    <t>数据来源：Wind</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</si>
</sst>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2">
    <font>
      <sz val="11"/>
      <color theme="1"/>
      <name val="宋体"/>
      <charset val="134"/>
      <scheme val="minor"/>
    </font>
    <font>
      <u/>
      <sz val="11"/>
      <color theme="10"/>
      <name val="宋体"/>
      <charset val="134"/>
      <scheme val="minor"/>
    </font>
    <font>
      <sz val="11"/>
      <color indexed="10"/>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7" fillId="0" borderId="0" applyFont="0" applyFill="0" applyBorder="0" applyAlignment="0" applyProtection="0">
      <alignment vertical="center"/>
    </xf>
    <xf numFmtId="0" fontId="3" fillId="26" borderId="0" applyNumberFormat="0" applyBorder="0" applyAlignment="0" applyProtection="0">
      <alignment vertical="center"/>
    </xf>
    <xf numFmtId="0" fontId="18" fillId="23" borderId="8"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3" fillId="8" borderId="0" applyNumberFormat="0" applyBorder="0" applyAlignment="0" applyProtection="0">
      <alignment vertical="center"/>
    </xf>
    <xf numFmtId="0" fontId="11" fillId="9" borderId="0" applyNumberFormat="0" applyBorder="0" applyAlignment="0" applyProtection="0">
      <alignment vertical="center"/>
    </xf>
    <xf numFmtId="43" fontId="7" fillId="0" borderId="0" applyFont="0" applyFill="0" applyBorder="0" applyAlignment="0" applyProtection="0">
      <alignment vertical="center"/>
    </xf>
    <xf numFmtId="0" fontId="12" fillId="22" borderId="0" applyNumberFormat="0" applyBorder="0" applyAlignment="0" applyProtection="0">
      <alignment vertical="center"/>
    </xf>
    <xf numFmtId="0" fontId="1" fillId="0" borderId="0" applyNumberFormat="0" applyFill="0" applyBorder="0" applyAlignment="0" applyProtection="0">
      <alignment vertical="center"/>
    </xf>
    <xf numFmtId="9" fontId="7" fillId="0" borderId="0" applyFont="0" applyFill="0" applyBorder="0" applyAlignment="0" applyProtection="0">
      <alignment vertical="center"/>
    </xf>
    <xf numFmtId="0" fontId="10" fillId="0" borderId="0" applyNumberFormat="0" applyFill="0" applyBorder="0" applyAlignment="0" applyProtection="0">
      <alignment vertical="center"/>
    </xf>
    <xf numFmtId="0" fontId="7" fillId="15" borderId="5" applyNumberFormat="0" applyFont="0" applyAlignment="0" applyProtection="0">
      <alignment vertical="center"/>
    </xf>
    <xf numFmtId="0" fontId="12" fillId="28" borderId="0" applyNumberFormat="0" applyBorder="0" applyAlignment="0" applyProtection="0">
      <alignment vertical="center"/>
    </xf>
    <xf numFmtId="0" fontId="9"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3" applyNumberFormat="0" applyFill="0" applyAlignment="0" applyProtection="0">
      <alignment vertical="center"/>
    </xf>
    <xf numFmtId="0" fontId="5" fillId="0" borderId="3" applyNumberFormat="0" applyFill="0" applyAlignment="0" applyProtection="0">
      <alignment vertical="center"/>
    </xf>
    <xf numFmtId="0" fontId="12" fillId="21" borderId="0" applyNumberFormat="0" applyBorder="0" applyAlignment="0" applyProtection="0">
      <alignment vertical="center"/>
    </xf>
    <xf numFmtId="0" fontId="9" fillId="0" borderId="7" applyNumberFormat="0" applyFill="0" applyAlignment="0" applyProtection="0">
      <alignment vertical="center"/>
    </xf>
    <xf numFmtId="0" fontId="12" fillId="20" borderId="0" applyNumberFormat="0" applyBorder="0" applyAlignment="0" applyProtection="0">
      <alignment vertical="center"/>
    </xf>
    <xf numFmtId="0" fontId="13" fillId="14" borderId="4" applyNumberFormat="0" applyAlignment="0" applyProtection="0">
      <alignment vertical="center"/>
    </xf>
    <xf numFmtId="0" fontId="21" fillId="14" borderId="8" applyNumberFormat="0" applyAlignment="0" applyProtection="0">
      <alignment vertical="center"/>
    </xf>
    <xf numFmtId="0" fontId="4" fillId="6" borderId="2" applyNumberFormat="0" applyAlignment="0" applyProtection="0">
      <alignment vertical="center"/>
    </xf>
    <xf numFmtId="0" fontId="3" fillId="25" borderId="0" applyNumberFormat="0" applyBorder="0" applyAlignment="0" applyProtection="0">
      <alignment vertical="center"/>
    </xf>
    <xf numFmtId="0" fontId="12" fillId="13" borderId="0" applyNumberFormat="0" applyBorder="0" applyAlignment="0" applyProtection="0">
      <alignment vertical="center"/>
    </xf>
    <xf numFmtId="0" fontId="20" fillId="0" borderId="9" applyNumberFormat="0" applyFill="0" applyAlignment="0" applyProtection="0">
      <alignment vertical="center"/>
    </xf>
    <xf numFmtId="0" fontId="15" fillId="0" borderId="6" applyNumberFormat="0" applyFill="0" applyAlignment="0" applyProtection="0">
      <alignment vertical="center"/>
    </xf>
    <xf numFmtId="0" fontId="19" fillId="24" borderId="0" applyNumberFormat="0" applyBorder="0" applyAlignment="0" applyProtection="0">
      <alignment vertical="center"/>
    </xf>
    <xf numFmtId="0" fontId="17" fillId="19" borderId="0" applyNumberFormat="0" applyBorder="0" applyAlignment="0" applyProtection="0">
      <alignment vertical="center"/>
    </xf>
    <xf numFmtId="0" fontId="3" fillId="32" borderId="0" applyNumberFormat="0" applyBorder="0" applyAlignment="0" applyProtection="0">
      <alignment vertical="center"/>
    </xf>
    <xf numFmtId="0" fontId="12" fillId="12" borderId="0" applyNumberFormat="0" applyBorder="0" applyAlignment="0" applyProtection="0">
      <alignment vertical="center"/>
    </xf>
    <xf numFmtId="0" fontId="3" fillId="31" borderId="0" applyNumberFormat="0" applyBorder="0" applyAlignment="0" applyProtection="0">
      <alignment vertical="center"/>
    </xf>
    <xf numFmtId="0" fontId="3" fillId="5" borderId="0" applyNumberFormat="0" applyBorder="0" applyAlignment="0" applyProtection="0">
      <alignment vertical="center"/>
    </xf>
    <xf numFmtId="0" fontId="3" fillId="30" borderId="0" applyNumberFormat="0" applyBorder="0" applyAlignment="0" applyProtection="0">
      <alignment vertical="center"/>
    </xf>
    <xf numFmtId="0" fontId="3" fillId="4" borderId="0" applyNumberFormat="0" applyBorder="0" applyAlignment="0" applyProtection="0">
      <alignment vertical="center"/>
    </xf>
    <xf numFmtId="0" fontId="12" fillId="17" borderId="0" applyNumberFormat="0" applyBorder="0" applyAlignment="0" applyProtection="0">
      <alignment vertical="center"/>
    </xf>
    <xf numFmtId="0" fontId="12" fillId="11" borderId="0" applyNumberFormat="0" applyBorder="0" applyAlignment="0" applyProtection="0">
      <alignment vertical="center"/>
    </xf>
    <xf numFmtId="0" fontId="3" fillId="29" borderId="0" applyNumberFormat="0" applyBorder="0" applyAlignment="0" applyProtection="0">
      <alignment vertical="center"/>
    </xf>
    <xf numFmtId="0" fontId="3" fillId="3" borderId="0" applyNumberFormat="0" applyBorder="0" applyAlignment="0" applyProtection="0">
      <alignment vertical="center"/>
    </xf>
    <xf numFmtId="0" fontId="12" fillId="10" borderId="0" applyNumberFormat="0" applyBorder="0" applyAlignment="0" applyProtection="0">
      <alignment vertical="center"/>
    </xf>
    <xf numFmtId="0" fontId="3" fillId="2" borderId="0" applyNumberFormat="0" applyBorder="0" applyAlignment="0" applyProtection="0">
      <alignment vertical="center"/>
    </xf>
    <xf numFmtId="0" fontId="12" fillId="27" borderId="0" applyNumberFormat="0" applyBorder="0" applyAlignment="0" applyProtection="0">
      <alignment vertical="center"/>
    </xf>
    <xf numFmtId="0" fontId="12" fillId="16" borderId="0" applyNumberFormat="0" applyBorder="0" applyAlignment="0" applyProtection="0">
      <alignment vertical="center"/>
    </xf>
    <xf numFmtId="0" fontId="3" fillId="7" borderId="0" applyNumberFormat="0" applyBorder="0" applyAlignment="0" applyProtection="0">
      <alignment vertical="center"/>
    </xf>
    <xf numFmtId="0" fontId="12" fillId="18" borderId="0" applyNumberFormat="0" applyBorder="0" applyAlignment="0" applyProtection="0">
      <alignment vertical="center"/>
    </xf>
  </cellStyleXfs>
  <cellXfs count="6">
    <xf numFmtId="0" fontId="0" fillId="0" borderId="0" xfId="0">
      <alignment vertical="center"/>
    </xf>
    <xf numFmtId="49" fontId="0" fillId="0" borderId="0" xfId="0" applyNumberFormat="1" applyAlignment="1">
      <alignment vertical="top"/>
    </xf>
    <xf numFmtId="0" fontId="0" fillId="0" borderId="1" xfId="0" applyNumberFormat="1" applyBorder="1" applyAlignment="1">
      <alignment horizontal="center" vertical="center" wrapText="1"/>
    </xf>
    <xf numFmtId="49" fontId="0" fillId="0" borderId="1" xfId="0" applyNumberFormat="1" applyBorder="1" applyAlignment="1">
      <alignment vertical="top"/>
    </xf>
    <xf numFmtId="0" fontId="1" fillId="0" borderId="1" xfId="10" applyBorder="1" applyAlignment="1">
      <alignment vertical="top"/>
    </xf>
    <xf numFmtId="49" fontId="2" fillId="0" borderId="0" xfId="0" applyNumberFormat="1" applyFont="1" applyAlignment="1">
      <alignment vertical="top"/>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tabSelected="1" workbookViewId="0">
      <pane xSplit="2" ySplit="1" topLeftCell="C26" activePane="bottomRight" state="frozen"/>
      <selection/>
      <selection pane="topRight"/>
      <selection pane="bottomLeft"/>
      <selection pane="bottomRight" activeCell="A26" sqref="A26:A101"/>
    </sheetView>
  </sheetViews>
  <sheetFormatPr defaultColWidth="9" defaultRowHeight="13.5" outlineLevelCol="2"/>
  <cols>
    <col min="1" max="1" width="15.375" style="1" customWidth="1"/>
    <col min="2" max="2" width="10.5" style="1" customWidth="1"/>
    <col min="3" max="3" width="155.75" style="1" customWidth="1"/>
  </cols>
  <sheetData>
    <row r="1" spans="1:3">
      <c r="A1" s="2" t="s">
        <v>0</v>
      </c>
      <c r="B1" s="2" t="s">
        <v>1</v>
      </c>
      <c r="C1" s="2" t="s">
        <v>2</v>
      </c>
    </row>
    <row r="2" spans="1:3">
      <c r="A2" s="3" t="s">
        <v>3</v>
      </c>
      <c r="B2" s="3" t="s">
        <v>4</v>
      </c>
      <c r="C2" s="4" t="str">
        <f>HYPERLINK("http://news.windin.com/ns/bulletin.php?code=A93C7FFBB09C&amp;id=116527930&amp;type=1","新大陆:公司章程(2020年6月)")</f>
        <v>新大陆:公司章程(2020年6月)</v>
      </c>
    </row>
    <row r="3" spans="1:3">
      <c r="A3" s="3" t="s">
        <v>3</v>
      </c>
      <c r="B3" s="3" t="s">
        <v>5</v>
      </c>
      <c r="C3" s="4" t="str">
        <f>HYPERLINK("http://news.windin.com/ns/bulletin.php?code=43B8F6CFB096&amp;id=116525090&amp;type=1","恺英网络:关于出售资产的进展公告")</f>
        <v>恺英网络:关于出售资产的进展公告</v>
      </c>
    </row>
    <row r="4" spans="1:3">
      <c r="A4" s="3" t="s">
        <v>3</v>
      </c>
      <c r="B4" s="3" t="s">
        <v>5</v>
      </c>
      <c r="C4" s="4" t="str">
        <f>HYPERLINK("http://news.windin.com/ns/bulletin.php?code=4310C206B096&amp;id=116525092&amp;type=1","恺英网络:关于募集资金专项账户完成注销的公告")</f>
        <v>恺英网络:关于募集资金专项账户完成注销的公告</v>
      </c>
    </row>
    <row r="5" spans="1:3">
      <c r="A5" s="3" t="s">
        <v>3</v>
      </c>
      <c r="B5" s="3" t="s">
        <v>6</v>
      </c>
      <c r="C5" s="4" t="str">
        <f>HYPERLINK("http://news.windin.com/ns/bulletin.php?code=2D76EB79B08E&amp;id=116523112&amp;type=1","青松股份:关于股东减持股份比例达到1%的公告")</f>
        <v>青松股份:关于股东减持股份比例达到1%的公告</v>
      </c>
    </row>
    <row r="6" spans="1:3">
      <c r="A6" s="3" t="s">
        <v>3</v>
      </c>
      <c r="B6" s="3" t="s">
        <v>6</v>
      </c>
      <c r="C6" s="4" t="str">
        <f>HYPERLINK("http://news.windin.com/ns/bulletin.php?code=2D7E6E99B08E&amp;id=116523100&amp;type=1","青松股份:关于公司向银行申请流动资金贷款的公告")</f>
        <v>青松股份:关于公司向银行申请流动资金贷款的公告</v>
      </c>
    </row>
    <row r="7" spans="1:3">
      <c r="A7" s="3" t="s">
        <v>3</v>
      </c>
      <c r="B7" s="3" t="s">
        <v>6</v>
      </c>
      <c r="C7" s="4" t="str">
        <f>HYPERLINK("http://news.windin.com/ns/bulletin.php?code=2D76EB73B08E&amp;id=116523098&amp;type=1","青松股份:第三届董事会第四十五次会议决议公告")</f>
        <v>青松股份:第三届董事会第四十五次会议决议公告</v>
      </c>
    </row>
    <row r="8" spans="1:3">
      <c r="A8" s="3" t="s">
        <v>3</v>
      </c>
      <c r="B8" s="3" t="s">
        <v>7</v>
      </c>
      <c r="C8" s="4" t="str">
        <f>HYPERLINK("http://news.windin.com/ns/bulletin.php?code=0904556BB08E&amp;id=116523068&amp;type=1","太龙照明:关于使用闲置募集资金进行现金管理的进展公告")</f>
        <v>太龙照明:关于使用闲置募集资金进行现金管理的进展公告</v>
      </c>
    </row>
    <row r="9" spans="1:3">
      <c r="A9" s="3" t="s">
        <v>3</v>
      </c>
      <c r="B9" s="3" t="s">
        <v>8</v>
      </c>
      <c r="C9" s="4" t="str">
        <f>HYPERLINK("http://news.windin.com/ns/bulletin.php?code=036BDABCB08E&amp;id=116523062&amp;type=1","龙洲股份:2019年年度权益分派实施公告")</f>
        <v>龙洲股份:2019年年度权益分派实施公告</v>
      </c>
    </row>
    <row r="10" spans="1:3">
      <c r="A10" s="3" t="s">
        <v>3</v>
      </c>
      <c r="B10" s="3" t="s">
        <v>9</v>
      </c>
      <c r="C10" s="4" t="str">
        <f>HYPERLINK("http://news.windin.com/ns/bulletin.php?code=8641666DB08B&amp;id=116522162&amp;type=1","游族网络:第五届监事会第二十四次会议决议公告")</f>
        <v>游族网络:第五届监事会第二十四次会议决议公告</v>
      </c>
    </row>
    <row r="11" spans="1:3">
      <c r="A11" s="3" t="s">
        <v>3</v>
      </c>
      <c r="B11" s="3" t="s">
        <v>9</v>
      </c>
      <c r="C11" s="4" t="str">
        <f>HYPERLINK("http://news.windin.com/ns/bulletin.php?code=8868380FB08B&amp;id=116522166&amp;type=1","游族网络:独立董事关于公司第五届董事会第二十七次会议审议相关事项的事前认可意见")</f>
        <v>游族网络:独立董事关于公司第五届董事会第二十七次会议审议相关事项的事前认可意见</v>
      </c>
    </row>
    <row r="12" spans="1:3">
      <c r="A12" s="3" t="s">
        <v>3</v>
      </c>
      <c r="B12" s="3" t="s">
        <v>4</v>
      </c>
      <c r="C12" s="4" t="str">
        <f>HYPERLINK("http://news.windin.com/ns/bulletin.php?code=871DA68CB08B&amp;id=116522160&amp;type=1","新大陆:2019年年度股东大会决议公告")</f>
        <v>新大陆:2019年年度股东大会决议公告</v>
      </c>
    </row>
    <row r="13" spans="1:3">
      <c r="A13" s="3" t="s">
        <v>3</v>
      </c>
      <c r="B13" s="3" t="s">
        <v>9</v>
      </c>
      <c r="C13" s="4" t="str">
        <f>HYPERLINK("http://news.windin.com/ns/bulletin.php?code=867F88E6B08B&amp;id=116522158&amp;type=1","游族网络:独立董事关于公司第五届董事会第二十七次会议审议相关事项的独立意见")</f>
        <v>游族网络:独立董事关于公司第五届董事会第二十七次会议审议相关事项的独立意见</v>
      </c>
    </row>
    <row r="14" spans="1:3">
      <c r="A14" s="3" t="s">
        <v>3</v>
      </c>
      <c r="B14" s="3" t="s">
        <v>9</v>
      </c>
      <c r="C14" s="4" t="str">
        <f>HYPERLINK("http://news.windin.com/ns/bulletin.php?code=86BD3F36B08B&amp;id=116522156&amp;type=1","游族网络:第五届董事会第二十七次会议决议公告")</f>
        <v>游族网络:第五届董事会第二十七次会议决议公告</v>
      </c>
    </row>
    <row r="15" spans="1:3">
      <c r="A15" s="3" t="s">
        <v>3</v>
      </c>
      <c r="B15" s="3" t="s">
        <v>9</v>
      </c>
      <c r="C15" s="4" t="str">
        <f>HYPERLINK("http://news.windin.com/ns/bulletin.php?code=865BE7F9B08B&amp;id=116522150&amp;type=1","游族网络:关于签署著作权许可合同暨关联交易的公告")</f>
        <v>游族网络:关于签署著作权许可合同暨关联交易的公告</v>
      </c>
    </row>
    <row r="16" spans="1:3">
      <c r="A16" s="3" t="s">
        <v>3</v>
      </c>
      <c r="B16" s="3" t="s">
        <v>9</v>
      </c>
      <c r="C16" s="4" t="str">
        <f>HYPERLINK("http://news.windin.com/ns/bulletin.php?code=86416666B08B&amp;id=116522140&amp;type=1","游族网络:中泰证券股份有限公司关于公司签署《三体》系列游戏授权许可合同暨关联交易的核查意见")</f>
        <v>游族网络:中泰证券股份有限公司关于公司签署《三体》系列游戏授权许可合同暨关联交易的核查意见</v>
      </c>
    </row>
    <row r="17" spans="1:3">
      <c r="A17" s="3" t="s">
        <v>3</v>
      </c>
      <c r="B17" s="3" t="s">
        <v>4</v>
      </c>
      <c r="C17" s="4" t="str">
        <f>HYPERLINK("http://news.windin.com/ns/bulletin.php?code=8647BEC8B08B&amp;id=116522142&amp;type=1","新大陆:2019年年度股东大会的法律意见书")</f>
        <v>新大陆:2019年年度股东大会的法律意见书</v>
      </c>
    </row>
    <row r="18" spans="1:3">
      <c r="A18" s="3" t="s">
        <v>3</v>
      </c>
      <c r="B18" s="3" t="s">
        <v>10</v>
      </c>
      <c r="C18" s="4" t="str">
        <f>HYPERLINK("http://news.windin.com/ns/bulletin.php?code=4B72B200B088&amp;id=116521512&amp;type=1","天茂退:广发证券股份有限公司关于公司2016年面向合格投资者公开发行公司债券(第一期)临时受托管理事务报告")</f>
        <v>天茂退:广发证券股份有限公司关于公司2016年面向合格投资者公开发行公司债券(第一期)临时受托管理事务报告</v>
      </c>
    </row>
    <row r="19" spans="1:3">
      <c r="A19" s="3" t="s">
        <v>3</v>
      </c>
      <c r="B19" s="3" t="s">
        <v>11</v>
      </c>
      <c r="C19" s="4" t="str">
        <f>HYPERLINK("http://news.windin.com/ns/bulletin.php?code=984FEB60B07B&amp;id=116515660&amp;type=1","广生堂:关于乙肝治疗全球创新药HBsAg抑制剂GST-HG121临床试验申请获得国家药监局受理的公告")</f>
        <v>广生堂:关于乙肝治疗全球创新药HBsAg抑制剂GST-HG121临床试验申请获得国家药监局受理的公告</v>
      </c>
    </row>
    <row r="20" spans="1:3">
      <c r="A20" s="3" t="s">
        <v>3</v>
      </c>
      <c r="B20" s="3" t="s">
        <v>12</v>
      </c>
      <c r="C20" s="4" t="str">
        <f>HYPERLINK("http://news.windin.com/ns/bulletin.php?code=A256AD19B079&amp;id=116513840&amp;type=1","阳光城:关于为子公司长沙中泛置业提供担保的公告")</f>
        <v>阳光城:关于为子公司长沙中泛置业提供担保的公告</v>
      </c>
    </row>
    <row r="21" spans="1:3">
      <c r="A21" s="3" t="s">
        <v>3</v>
      </c>
      <c r="B21" s="3" t="s">
        <v>12</v>
      </c>
      <c r="C21" s="4" t="str">
        <f>HYPERLINK("http://news.windin.com/ns/bulletin.php?code=A2075FDEB079&amp;id=116513834&amp;type=1","阳光城:关于为子公司济南龙宏房地产提供担保的公告")</f>
        <v>阳光城:关于为子公司济南龙宏房地产提供担保的公告</v>
      </c>
    </row>
    <row r="22" spans="1:3">
      <c r="A22" s="3" t="s">
        <v>3</v>
      </c>
      <c r="B22" s="3" t="s">
        <v>13</v>
      </c>
      <c r="C22" s="4" t="str">
        <f>HYPERLINK("http://news.windin.com/ns/bulletin.php?code=E950C6B3B075&amp;id=116512856&amp;type=1","青山纸业:关于变更持续督导保荐代表人的公告")</f>
        <v>青山纸业:关于变更持续督导保荐代表人的公告</v>
      </c>
    </row>
    <row r="23" spans="1:3">
      <c r="A23" s="3" t="s">
        <v>3</v>
      </c>
      <c r="B23" s="3" t="s">
        <v>14</v>
      </c>
      <c r="C23" s="4" t="str">
        <f>HYPERLINK("http://news.windin.com/ns/bulletin.php?code=E461E6ADB06E&amp;id=116510586&amp;type=1","国脉科技:关于使用部分闲置募集资金进行现金管理到期赎回的公告")</f>
        <v>国脉科技:关于使用部分闲置募集资金进行现金管理到期赎回的公告</v>
      </c>
    </row>
    <row r="24" spans="1:3">
      <c r="A24" s="3" t="s">
        <v>3</v>
      </c>
      <c r="B24" s="3" t="s">
        <v>15</v>
      </c>
      <c r="C24" s="4" t="str">
        <f>HYPERLINK("http://news.windin.com/ns/bulletin.php?code=D2D5EEC9B06C&amp;id=116509264&amp;type=1","福建高速:2019年年度股东大会会议资料")</f>
        <v>福建高速:2019年年度股东大会会议资料</v>
      </c>
    </row>
    <row r="25" spans="1:3">
      <c r="A25" s="3" t="s">
        <v>3</v>
      </c>
      <c r="B25" s="3" t="s">
        <v>16</v>
      </c>
      <c r="C25" s="4" t="str">
        <f>HYPERLINK("http://news.windin.com/ns/bulletin.php?code=CF815D0EB06C&amp;id=116509234&amp;type=1","傲农生物:关于2020年限制性股票激励计划暂缓授予部分限制性股票的授予结果的公告")</f>
        <v>傲农生物:关于2020年限制性股票激励计划暂缓授予部分限制性股票的授予结果的公告</v>
      </c>
    </row>
    <row r="26" spans="1:3">
      <c r="A26" s="5" t="s">
        <v>17</v>
      </c>
      <c r="B26" s="5"/>
      <c r="C26" s="5"/>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公司公告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chenjie</cp:lastModifiedBy>
  <dcterms:created xsi:type="dcterms:W3CDTF">2020-06-18T14:42:00Z</dcterms:created>
  <dcterms:modified xsi:type="dcterms:W3CDTF">2020-06-18T06:42:50Z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ies>
</file>