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970"/>
  </bookViews>
  <sheets>
    <sheet name="公司公告" sheetId="1" r:id="rId1"/>
  </sheets>
  <calcPr calcId="144525"/>
</workbook>
</file>

<file path=xl/sharedStrings.xml><?xml version="1.0" encoding="utf-8"?>
<sst xmlns="http://schemas.openxmlformats.org/spreadsheetml/2006/main" count="70" uniqueCount="24">
  <si>
    <t>公告日期</t>
  </si>
  <si>
    <t>证券代码</t>
  </si>
  <si>
    <t>公告标题</t>
  </si>
  <si>
    <t>2020-06-23</t>
  </si>
  <si>
    <t>300750.SZ</t>
  </si>
  <si>
    <t>000732.SZ</t>
  </si>
  <si>
    <t>300299.SZ</t>
  </si>
  <si>
    <t>000671.SZ</t>
  </si>
  <si>
    <t>002509.SZ</t>
  </si>
  <si>
    <t>300650.SZ</t>
  </si>
  <si>
    <t>000536.SZ</t>
  </si>
  <si>
    <t>300525.SZ</t>
  </si>
  <si>
    <t>603555.SH</t>
  </si>
  <si>
    <t>601899.SH</t>
  </si>
  <si>
    <t>002752.SZ</t>
  </si>
  <si>
    <t>002174.SZ</t>
  </si>
  <si>
    <t>603817.SH</t>
  </si>
  <si>
    <t>300062.SZ</t>
  </si>
  <si>
    <t>600483.SH</t>
  </si>
  <si>
    <t>002300.SZ</t>
  </si>
  <si>
    <t>002702.SZ</t>
  </si>
  <si>
    <t>603383.SH</t>
  </si>
  <si>
    <t>603363.SH</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</si>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</sst>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18" borderId="0" applyNumberFormat="0" applyBorder="0" applyAlignment="0" applyProtection="0">
      <alignment vertical="center"/>
    </xf>
    <xf numFmtId="0" fontId="12" fillId="1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7" fillId="0" borderId="0" applyFont="0" applyFill="0" applyBorder="0" applyAlignment="0" applyProtection="0">
      <alignment vertical="center"/>
    </xf>
    <xf numFmtId="0" fontId="3" fillId="27"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21" fillId="0" borderId="0" applyNumberFormat="0" applyFill="0" applyBorder="0" applyAlignment="0" applyProtection="0">
      <alignment vertical="center"/>
    </xf>
    <xf numFmtId="0" fontId="7" fillId="26" borderId="8" applyNumberFormat="0" applyFont="0" applyAlignment="0" applyProtection="0">
      <alignment vertical="center"/>
    </xf>
    <xf numFmtId="0" fontId="3" fillId="25"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3" applyNumberFormat="0" applyFill="0" applyAlignment="0" applyProtection="0">
      <alignment vertical="center"/>
    </xf>
    <xf numFmtId="0" fontId="5" fillId="0" borderId="3" applyNumberFormat="0" applyFill="0" applyAlignment="0" applyProtection="0">
      <alignment vertical="center"/>
    </xf>
    <xf numFmtId="0" fontId="3" fillId="12" borderId="0" applyNumberFormat="0" applyBorder="0" applyAlignment="0" applyProtection="0">
      <alignment vertical="center"/>
    </xf>
    <xf numFmtId="0" fontId="10" fillId="0" borderId="5" applyNumberFormat="0" applyFill="0" applyAlignment="0" applyProtection="0">
      <alignment vertical="center"/>
    </xf>
    <xf numFmtId="0" fontId="3" fillId="11" borderId="0" applyNumberFormat="0" applyBorder="0" applyAlignment="0" applyProtection="0">
      <alignment vertical="center"/>
    </xf>
    <xf numFmtId="0" fontId="15" fillId="21" borderId="6" applyNumberFormat="0" applyAlignment="0" applyProtection="0">
      <alignment vertical="center"/>
    </xf>
    <xf numFmtId="0" fontId="19" fillId="21" borderId="4" applyNumberFormat="0" applyAlignment="0" applyProtection="0">
      <alignment vertical="center"/>
    </xf>
    <xf numFmtId="0" fontId="20" fillId="32" borderId="9" applyNumberFormat="0" applyAlignment="0" applyProtection="0">
      <alignment vertical="center"/>
    </xf>
    <xf numFmtId="0" fontId="8" fillId="17" borderId="0" applyNumberFormat="0" applyBorder="0" applyAlignment="0" applyProtection="0">
      <alignment vertical="center"/>
    </xf>
    <xf numFmtId="0" fontId="3" fillId="20" borderId="0" applyNumberFormat="0" applyBorder="0" applyAlignment="0" applyProtection="0">
      <alignment vertical="center"/>
    </xf>
    <xf numFmtId="0" fontId="17" fillId="0" borderId="7" applyNumberFormat="0" applyFill="0" applyAlignment="0" applyProtection="0">
      <alignment vertical="center"/>
    </xf>
    <xf numFmtId="0" fontId="4" fillId="0" borderId="2" applyNumberFormat="0" applyFill="0" applyAlignment="0" applyProtection="0">
      <alignment vertical="center"/>
    </xf>
    <xf numFmtId="0" fontId="13" fillId="16" borderId="0" applyNumberFormat="0" applyBorder="0" applyAlignment="0" applyProtection="0">
      <alignment vertical="center"/>
    </xf>
    <xf numFmtId="0" fontId="16" fillId="24" borderId="0" applyNumberFormat="0" applyBorder="0" applyAlignment="0" applyProtection="0">
      <alignment vertical="center"/>
    </xf>
    <xf numFmtId="0" fontId="8" fillId="29" borderId="0" applyNumberFormat="0" applyBorder="0" applyAlignment="0" applyProtection="0">
      <alignment vertical="center"/>
    </xf>
    <xf numFmtId="0" fontId="3" fillId="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3" fillId="19" borderId="0" applyNumberFormat="0" applyBorder="0" applyAlignment="0" applyProtection="0">
      <alignment vertical="center"/>
    </xf>
    <xf numFmtId="0" fontId="8" fillId="30" borderId="0" applyNumberFormat="0" applyBorder="0" applyAlignment="0" applyProtection="0">
      <alignment vertical="center"/>
    </xf>
    <xf numFmtId="0" fontId="3" fillId="23" borderId="0" applyNumberFormat="0" applyBorder="0" applyAlignment="0" applyProtection="0">
      <alignment vertical="center"/>
    </xf>
    <xf numFmtId="0" fontId="3" fillId="2" borderId="0" applyNumberFormat="0" applyBorder="0" applyAlignment="0" applyProtection="0">
      <alignment vertical="center"/>
    </xf>
    <xf numFmtId="0" fontId="8" fillId="6" borderId="0" applyNumberFormat="0" applyBorder="0" applyAlignment="0" applyProtection="0">
      <alignment vertical="center"/>
    </xf>
    <xf numFmtId="0" fontId="3" fillId="22"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tabSelected="1" workbookViewId="0">
      <pane xSplit="2" ySplit="1" topLeftCell="C2" activePane="bottomRight" state="frozen"/>
      <selection/>
      <selection pane="topRight"/>
      <selection pane="bottomLeft"/>
      <selection pane="bottomRight" activeCell="A35" sqref="A35: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HYPERLINK("http://news.windin.com/ns/bulletin.php?code=29F11DDAB48A&amp;id=116677268&amp;type=1","宁德时代:关于持股5%以上股东减持时间过半的进展公告")</f>
        <v>宁德时代:关于持股5%以上股东减持时间过半的进展公告</v>
      </c>
    </row>
    <row r="3" spans="1:3">
      <c r="A3" s="3" t="s">
        <v>3</v>
      </c>
      <c r="B3" s="3" t="s">
        <v>5</v>
      </c>
      <c r="C3" s="4" t="str">
        <f>HYPERLINK("http://news.windin.com/ns/bulletin.php?code=91B99810B489&amp;id=116676868&amp;type=1","泰禾集团:关于转让广州增城项目标的公司部分股权的公告")</f>
        <v>泰禾集团:关于转让广州增城项目标的公司部分股权的公告</v>
      </c>
    </row>
    <row r="4" spans="1:3">
      <c r="A4" s="3" t="s">
        <v>3</v>
      </c>
      <c r="B4" s="3" t="s">
        <v>5</v>
      </c>
      <c r="C4" s="4" t="str">
        <f>HYPERLINK("http://news.windin.com/ns/bulletin.php?code=91A74CD2B489&amp;id=116676870&amp;type=1","泰禾集团:第九届董事会第十二次会议决议公告")</f>
        <v>泰禾集团:第九届董事会第十二次会议决议公告</v>
      </c>
    </row>
    <row r="5" spans="1:3">
      <c r="A5" s="3" t="s">
        <v>3</v>
      </c>
      <c r="B5" s="3" t="s">
        <v>6</v>
      </c>
      <c r="C5" s="4" t="str">
        <f>HYPERLINK("http://news.windin.com/ns/bulletin.php?code=6047E06EB485&amp;id=116676386&amp;type=1","富春股份:关于公司控股股东部分股份解除质押的公告")</f>
        <v>富春股份:关于公司控股股东部分股份解除质押的公告</v>
      </c>
    </row>
    <row r="6" spans="1:3">
      <c r="A6" s="3" t="s">
        <v>3</v>
      </c>
      <c r="B6" s="3" t="s">
        <v>6</v>
      </c>
      <c r="C6" s="4" t="str">
        <f>HYPERLINK("http://news.windin.com/ns/bulletin.php?code=2BD5A135B483&amp;id=116675952&amp;type=1","富春股份:关于重大资产重组补偿部分股份回购并注销完成的公告")</f>
        <v>富春股份:关于重大资产重组补偿部分股份回购并注销完成的公告</v>
      </c>
    </row>
    <row r="7" spans="1:3">
      <c r="A7" s="3" t="s">
        <v>3</v>
      </c>
      <c r="B7" s="3" t="s">
        <v>7</v>
      </c>
      <c r="C7" s="4" t="str">
        <f>HYPERLINK("http://news.windin.com/ns/bulletin.php?code=E2950279B481&amp;id=116675742&amp;type=1","阳光城:关于为子公司江西和阳房地产提供担保的公告")</f>
        <v>阳光城:关于为子公司江西和阳房地产提供担保的公告</v>
      </c>
    </row>
    <row r="8" spans="1:3">
      <c r="A8" s="3" t="s">
        <v>3</v>
      </c>
      <c r="B8" s="3" t="s">
        <v>8</v>
      </c>
      <c r="C8" s="4" t="str">
        <f>HYPERLINK("http://news.windin.com/ns/bulletin.php?code=D661372AB481&amp;id=116675718&amp;type=1","天茂退:关于对公司主体及其发行的“16天广01”公司债券跟踪评级结果的公告")</f>
        <v>天茂退:关于对公司主体及其发行的“16天广01”公司债券跟踪评级结果的公告</v>
      </c>
    </row>
    <row r="9" spans="1:3">
      <c r="A9" s="3" t="s">
        <v>3</v>
      </c>
      <c r="B9" s="3" t="s">
        <v>9</v>
      </c>
      <c r="C9" s="4" t="str">
        <f>HYPERLINK("http://news.windin.com/ns/bulletin.php?code=D6A183A0B481&amp;id=116675712&amp;type=1","太龙照明:2020年度第一次临时股东大会法律意见书")</f>
        <v>太龙照明:2020年度第一次临时股东大会法律意见书</v>
      </c>
    </row>
    <row r="10" spans="1:3">
      <c r="A10" s="3" t="s">
        <v>3</v>
      </c>
      <c r="B10" s="3" t="s">
        <v>9</v>
      </c>
      <c r="C10" s="4" t="str">
        <f>HYPERLINK("http://news.windin.com/ns/bulletin.php?code=D60A8815B481&amp;id=116675716&amp;type=1","太龙照明:北京市君合律师事务所关于庄占龙认购公司非公开发行股票涉及免于发出要约事宜的专项核查意见")</f>
        <v>太龙照明:北京市君合律师事务所关于庄占龙认购公司非公开发行股票涉及免于发出要约事宜的专项核查意见</v>
      </c>
    </row>
    <row r="11" spans="1:3">
      <c r="A11" s="3" t="s">
        <v>3</v>
      </c>
      <c r="B11" s="3" t="s">
        <v>9</v>
      </c>
      <c r="C11" s="4" t="str">
        <f>HYPERLINK("http://news.windin.com/ns/bulletin.php?code=D6613724B481&amp;id=116675702&amp;type=1","太龙照明:2020年度第一次临时股东大会决议公告")</f>
        <v>太龙照明:2020年度第一次临时股东大会决议公告</v>
      </c>
    </row>
    <row r="12" spans="1:3">
      <c r="A12" s="3" t="s">
        <v>3</v>
      </c>
      <c r="B12" s="3" t="s">
        <v>10</v>
      </c>
      <c r="C12" s="4" t="str">
        <f>HYPERLINK("http://news.windin.com/ns/bulletin.php?code=B0D71FA8B47B&amp;id=116672866&amp;type=1","*ST华映:关于召开公司2020年第二次临时股东大会的提示性公告")</f>
        <v>*ST华映:关于召开公司2020年第二次临时股东大会的提示性公告</v>
      </c>
    </row>
    <row r="13" spans="1:3">
      <c r="A13" s="3" t="s">
        <v>3</v>
      </c>
      <c r="B13" s="3" t="s">
        <v>11</v>
      </c>
      <c r="C13" s="4" t="str">
        <f>HYPERLINK("http://news.windin.com/ns/bulletin.php?code=D1A0C758B479&amp;id=116672050&amp;type=1","博思软件:关于部分董事,高级管理人员减持股份进展暨减持计划实施完成的公告")</f>
        <v>博思软件:关于部分董事,高级管理人员减持股份进展暨减持计划实施完成的公告</v>
      </c>
    </row>
    <row r="14" spans="1:3">
      <c r="A14" s="3" t="s">
        <v>3</v>
      </c>
      <c r="B14" s="3" t="s">
        <v>12</v>
      </c>
      <c r="C14" s="4" t="str">
        <f>HYPERLINK("http://news.windin.com/ns/bulletin.php?code=F55B465FB478&amp;id=116671898&amp;type=1","*ST贵人:关于银行贷款逾期的公告")</f>
        <v>*ST贵人:关于银行贷款逾期的公告</v>
      </c>
    </row>
    <row r="15" spans="1:3">
      <c r="A15" s="3" t="s">
        <v>3</v>
      </c>
      <c r="B15" s="3" t="s">
        <v>13</v>
      </c>
      <c r="C15" s="4" t="str">
        <f>HYPERLINK("http://news.windin.com/ns/bulletin.php?code=812EB89AB474&amp;id=116670654&amp;type=1","紫金矿业:独立董事关于公司第七届董事会临时会议的独立意见")</f>
        <v>紫金矿业:独立董事关于公司第七届董事会临时会议的独立意见</v>
      </c>
    </row>
    <row r="16" spans="1:3">
      <c r="A16" s="3" t="s">
        <v>3</v>
      </c>
      <c r="B16" s="3" t="s">
        <v>13</v>
      </c>
      <c r="C16" s="4" t="str">
        <f>HYPERLINK("http://news.windin.com/ns/bulletin.php?code=7BE06E6FB474&amp;id=116670646&amp;type=1","紫金矿业:前次募集资金使用情况鉴证报告")</f>
        <v>紫金矿业:前次募集资金使用情况鉴证报告</v>
      </c>
    </row>
    <row r="17" spans="1:3">
      <c r="A17" s="3" t="s">
        <v>3</v>
      </c>
      <c r="B17" s="3" t="s">
        <v>13</v>
      </c>
      <c r="C17" s="4" t="str">
        <f>HYPERLINK("http://news.windin.com/ns/bulletin.php?code=810E420FB474&amp;id=116670626&amp;type=1","紫金矿业:前次募集资金使用情况专项报告")</f>
        <v>紫金矿业:前次募集资金使用情况专项报告</v>
      </c>
    </row>
    <row r="18" spans="1:3">
      <c r="A18" s="3" t="s">
        <v>3</v>
      </c>
      <c r="B18" s="3" t="s">
        <v>13</v>
      </c>
      <c r="C18" s="4" t="str">
        <f>HYPERLINK("http://news.windin.com/ns/bulletin.php?code=812EB890B474&amp;id=116670616&amp;type=1","紫金矿业:关于山西紫金取得资源储量核实报告评审意见书的公告")</f>
        <v>紫金矿业:关于山西紫金取得资源储量核实报告评审意见书的公告</v>
      </c>
    </row>
    <row r="19" spans="1:3">
      <c r="A19" s="3" t="s">
        <v>3</v>
      </c>
      <c r="B19" s="3" t="s">
        <v>13</v>
      </c>
      <c r="C19" s="4" t="str">
        <f>HYPERLINK("http://news.windin.com/ns/bulletin.php?code=7BE06E66B474&amp;id=116670606&amp;type=1","紫金矿业:第七届董事会临时会议决议公告")</f>
        <v>紫金矿业:第七届董事会临时会议决议公告</v>
      </c>
    </row>
    <row r="20" spans="1:3">
      <c r="A20" s="3" t="s">
        <v>3</v>
      </c>
      <c r="B20" s="3" t="s">
        <v>14</v>
      </c>
      <c r="C20" s="4" t="str">
        <f>HYPERLINK("http://news.windin.com/ns/bulletin.php?code=CFC671E6B471&amp;id=116669324&amp;type=1","昇兴股份:关于控股股东股份减持计划减持时间过半的公告")</f>
        <v>昇兴股份:关于控股股东股份减持计划减持时间过半的公告</v>
      </c>
    </row>
    <row r="21" spans="1:3">
      <c r="A21" s="3" t="s">
        <v>3</v>
      </c>
      <c r="B21" s="3" t="s">
        <v>15</v>
      </c>
      <c r="C21" s="4" t="str">
        <f>HYPERLINK("http://news.windin.com/ns/bulletin.php?code=4D3BDBDAB468&amp;id=116662990&amp;type=1","游族网络:关于股东权益变动的提示性公告")</f>
        <v>游族网络:关于股东权益变动的提示性公告</v>
      </c>
    </row>
    <row r="22" spans="1:3">
      <c r="A22" s="3" t="s">
        <v>3</v>
      </c>
      <c r="B22" s="3" t="s">
        <v>15</v>
      </c>
      <c r="C22" s="4" t="str">
        <f>HYPERLINK("http://news.windin.com/ns/bulletin.php?code=4D185F04B468&amp;id=116662986&amp;type=1","游族网络:简式权益变动报告书(一)")</f>
        <v>游族网络:简式权益变动报告书(一)</v>
      </c>
    </row>
    <row r="23" spans="1:3">
      <c r="A23" s="3" t="s">
        <v>3</v>
      </c>
      <c r="B23" s="3" t="s">
        <v>15</v>
      </c>
      <c r="C23" s="4" t="str">
        <f>HYPERLINK("http://news.windin.com/ns/bulletin.php?code=4C30330BB468&amp;id=116662980&amp;type=1","游族网络:简式权益变动报告书(二)")</f>
        <v>游族网络:简式权益变动报告书(二)</v>
      </c>
    </row>
    <row r="24" spans="1:3">
      <c r="A24" s="3" t="s">
        <v>3</v>
      </c>
      <c r="B24" s="3" t="s">
        <v>16</v>
      </c>
      <c r="C24" s="4" t="str">
        <f>HYPERLINK("http://news.windin.com/ns/bulletin.php?code=8B7F6EB4B467&amp;id=116662050&amp;type=1","海峡环保:关于实施权益分派时转股连续停牌的提示性公告")</f>
        <v>海峡环保:关于实施权益分派时转股连续停牌的提示性公告</v>
      </c>
    </row>
    <row r="25" spans="1:3">
      <c r="A25" s="3" t="s">
        <v>3</v>
      </c>
      <c r="B25" s="3" t="s">
        <v>17</v>
      </c>
      <c r="C25" s="4" t="str">
        <f>HYPERLINK("http://news.windin.com/ns/bulletin.php?code=19D696F8B467&amp;id=116661522&amp;type=1","中能电气:2017年面向合格投资者公开发行公司债券(第一期)2020年跟踪信用评级报告")</f>
        <v>中能电气:2017年面向合格投资者公开发行公司债券(第一期)2020年跟踪信用评级报告</v>
      </c>
    </row>
    <row r="26" spans="1:3">
      <c r="A26" s="3" t="s">
        <v>3</v>
      </c>
      <c r="B26" s="3" t="s">
        <v>17</v>
      </c>
      <c r="C26" s="4" t="str">
        <f>HYPERLINK("http://news.windin.com/ns/bulletin.php?code=1030DE42B467&amp;id=116661514&amp;type=1","中能电气:2017年面向合格投资者公开发行公司债券(第一期)兑付兑息暨摘牌公告")</f>
        <v>中能电气:2017年面向合格投资者公开发行公司债券(第一期)兑付兑息暨摘牌公告</v>
      </c>
    </row>
    <row r="27" spans="1:3">
      <c r="A27" s="3" t="s">
        <v>3</v>
      </c>
      <c r="B27" s="3" t="s">
        <v>18</v>
      </c>
      <c r="C27" s="4" t="str">
        <f>HYPERLINK("http://news.windin.com/ns/bulletin.php?code=B5CF314AB465&amp;id=116660676&amp;type=1","福能股份:简式权益变动报告书")</f>
        <v>福能股份:简式权益变动报告书</v>
      </c>
    </row>
    <row r="28" spans="1:3">
      <c r="A28" s="3" t="s">
        <v>3</v>
      </c>
      <c r="B28" s="3" t="s">
        <v>19</v>
      </c>
      <c r="C28" s="4" t="str">
        <f>HYPERLINK("http://news.windin.com/ns/bulletin.php?code=0F7C2C5BB465&amp;id=116660502&amp;type=1","太阳电缆:2019年年度权益分派实施公告")</f>
        <v>太阳电缆:2019年年度权益分派实施公告</v>
      </c>
    </row>
    <row r="29" spans="1:3">
      <c r="A29" s="3" t="s">
        <v>3</v>
      </c>
      <c r="B29" s="3" t="s">
        <v>20</v>
      </c>
      <c r="C29" s="4" t="str">
        <f>HYPERLINK("http://news.windin.com/ns/bulletin.php?code=7C8950DBB460&amp;id=116658282&amp;type=1","海欣食品:关于设立马尾生产分公司的公告")</f>
        <v>海欣食品:关于设立马尾生产分公司的公告</v>
      </c>
    </row>
    <row r="30" spans="1:3">
      <c r="A30" s="3" t="s">
        <v>3</v>
      </c>
      <c r="B30" s="3" t="s">
        <v>20</v>
      </c>
      <c r="C30" s="4" t="str">
        <f>HYPERLINK("http://news.windin.com/ns/bulletin.php?code=7B2CC60FB460&amp;id=116658280&amp;type=1","海欣食品:第五届董事会第二十九次会议决议公告")</f>
        <v>海欣食品:第五届董事会第二十九次会议决议公告</v>
      </c>
    </row>
    <row r="31" spans="1:3">
      <c r="A31" s="3" t="s">
        <v>3</v>
      </c>
      <c r="B31" s="3" t="s">
        <v>21</v>
      </c>
      <c r="C31" s="4" t="str">
        <f>HYPERLINK("http://news.windin.com/ns/bulletin.php?code=EDF2000CB45B&amp;id=116656506&amp;type=1","顶点软件:2020年第一次临时股东大会会议资料")</f>
        <v>顶点软件:2020年第一次临时股东大会会议资料</v>
      </c>
    </row>
    <row r="32" spans="1:3">
      <c r="A32" s="3" t="s">
        <v>3</v>
      </c>
      <c r="B32" s="3" t="s">
        <v>21</v>
      </c>
      <c r="C32" s="4" t="str">
        <f>HYPERLINK("http://news.windin.com/ns/bulletin.php?code=ED2BCCD6B45B&amp;id=116656494&amp;type=1","顶点软件:关于董事会,监事会延期换届的公告")</f>
        <v>顶点软件:关于董事会,监事会延期换届的公告</v>
      </c>
    </row>
    <row r="33" spans="1:3">
      <c r="A33" s="3" t="s">
        <v>3</v>
      </c>
      <c r="B33" s="3" t="s">
        <v>22</v>
      </c>
      <c r="C33" s="4" t="str">
        <f>HYPERLINK("http://news.windin.com/ns/bulletin.php?code=AB4A8AA6B45A&amp;id=116655498&amp;type=1","傲农生物:2020年第四次临时股东大会会议资料(更新版)")</f>
        <v>傲农生物:2020年第四次临时股东大会会议资料(更新版)</v>
      </c>
    </row>
    <row r="34" spans="1:3">
      <c r="A34" s="3" t="s">
        <v>3</v>
      </c>
      <c r="B34" s="3" t="s">
        <v>22</v>
      </c>
      <c r="C34" s="4" t="str">
        <f>HYPERLINK("http://news.windin.com/ns/bulletin.php?code=AB9226B9B45A&amp;id=116655504&amp;type=1","傲农生物:福建养宝生物股份有限公司股东拟股权转让涉及的股东全部权益资产评估报告")</f>
        <v>傲农生物:福建养宝生物股份有限公司股东拟股权转让涉及的股东全部权益资产评估报告</v>
      </c>
    </row>
    <row r="35" spans="1:3">
      <c r="A35" s="5" t="s">
        <v>23</v>
      </c>
      <c r="B35" s="5"/>
      <c r="C35"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2020-06-23T14:09:00Z</dcterms:created>
  <dcterms:modified xsi:type="dcterms:W3CDTF">2020-06-23T06:10:01Z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