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司公告" sheetId="1" r:id="rId1"/>
  </sheets>
  <calcPr calcId="144525"/>
</workbook>
</file>

<file path=xl/sharedStrings.xml><?xml version="1.0" encoding="utf-8"?>
<sst xmlns="http://schemas.openxmlformats.org/spreadsheetml/2006/main" count="48" uniqueCount="12">
  <si>
    <t>公告日期</t>
  </si>
  <si>
    <t>证券代码</t>
  </si>
  <si>
    <t>公告标题</t>
  </si>
  <si>
    <t>2020-06-25</t>
  </si>
  <si>
    <t>603678.SH</t>
  </si>
  <si>
    <t>600734.SH</t>
  </si>
  <si>
    <t>000671.SZ</t>
  </si>
  <si>
    <t>300706.SZ</t>
  </si>
  <si>
    <t>300525.SZ</t>
  </si>
  <si>
    <t>603636.SH</t>
  </si>
  <si>
    <t>603817.SH</t>
  </si>
  <si>
    <t>数据来源：Wind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</si>
</sst>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indexed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vertical="top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0" fontId="1" fillId="0" borderId="1" xfId="10" applyBorder="1" applyAlignment="1">
      <alignment vertical="top"/>
    </xf>
    <xf numFmtId="49" fontId="2" fillId="0" borderId="0" xfId="0" applyNumberFormat="1" applyFont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pane xSplit="2" ySplit="1" topLeftCell="C20" activePane="bottomRight" state="frozen"/>
      <selection/>
      <selection pane="topRight"/>
      <selection pane="bottomLeft"/>
      <selection pane="bottomRight" activeCell="A24" sqref="A24:A51"/>
    </sheetView>
  </sheetViews>
  <sheetFormatPr defaultColWidth="9" defaultRowHeight="13.5" outlineLevelCol="2"/>
  <cols>
    <col min="1" max="1" width="15.375" style="1" customWidth="1"/>
    <col min="2" max="2" width="10.5" style="1" customWidth="1"/>
    <col min="3" max="3" width="155.75" style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 t="s">
        <v>3</v>
      </c>
      <c r="B2" s="3" t="s">
        <v>4</v>
      </c>
      <c r="C2" s="4" t="str">
        <f>HYPERLINK("http://news.windin.com/ns/bulletin.php?code=5F1D9F2EB605&amp;id=116767670&amp;type=1","火炬电子:可转换公司债券2020年跟踪评级报告")</f>
        <v>火炬电子:可转换公司债券2020年跟踪评级报告</v>
      </c>
    </row>
    <row r="3" spans="1:3">
      <c r="A3" s="3" t="s">
        <v>3</v>
      </c>
      <c r="B3" s="3" t="s">
        <v>4</v>
      </c>
      <c r="C3" s="4" t="str">
        <f>HYPERLINK("http://news.windin.com/ns/bulletin.php?code=5F25E6CCB605&amp;id=116767604&amp;type=1","火炬电子:关于控股股东及其一致行动人减持公司可转换公司债券的公告")</f>
        <v>火炬电子:关于控股股东及其一致行动人减持公司可转换公司债券的公告</v>
      </c>
    </row>
    <row r="4" spans="1:3">
      <c r="A4" s="3" t="s">
        <v>3</v>
      </c>
      <c r="B4" s="3" t="s">
        <v>4</v>
      </c>
      <c r="C4" s="4" t="str">
        <f>HYPERLINK("http://news.windin.com/ns/bulletin.php?code=5E98B137B605&amp;id=116767594&amp;type=1","火炬电子:公开发行可转换公司债券2020年跟踪评级结果的公告")</f>
        <v>火炬电子:公开发行可转换公司债券2020年跟踪评级结果的公告</v>
      </c>
    </row>
    <row r="5" spans="1:3">
      <c r="A5" s="3" t="s">
        <v>3</v>
      </c>
      <c r="B5" s="3" t="s">
        <v>5</v>
      </c>
      <c r="C5" s="4" t="str">
        <f>HYPERLINK("http://news.windin.com/ns/bulletin.php?code=45FADABAB601&amp;id=116765054&amp;type=1","*ST实达:关于2020年第一季度报告的更正公告")</f>
        <v>*ST实达:关于2020年第一季度报告的更正公告</v>
      </c>
    </row>
    <row r="6" spans="1:3">
      <c r="A6" s="3" t="s">
        <v>3</v>
      </c>
      <c r="B6" s="3" t="s">
        <v>5</v>
      </c>
      <c r="C6" s="4" t="str">
        <f>HYPERLINK("http://news.windin.com/ns/bulletin.php?code=4628C0D6B601&amp;id=116765066&amp;type=1","*ST实达:2020年第一季度报告全文(修订稿)")</f>
        <v>*ST实达:2020年第一季度报告全文(修订稿)</v>
      </c>
    </row>
    <row r="7" spans="1:3">
      <c r="A7" s="3" t="s">
        <v>3</v>
      </c>
      <c r="B7" s="3" t="s">
        <v>5</v>
      </c>
      <c r="C7" s="4" t="str">
        <f>HYPERLINK("http://news.windin.com/ns/bulletin.php?code=462F792EB601&amp;id=116765052&amp;type=1","*ST实达:2020年第一季度报告正文(修订稿)")</f>
        <v>*ST实达:2020年第一季度报告正文(修订稿)</v>
      </c>
    </row>
    <row r="8" spans="1:3">
      <c r="A8" s="3" t="s">
        <v>3</v>
      </c>
      <c r="B8" s="3" t="s">
        <v>6</v>
      </c>
      <c r="C8" s="4" t="str">
        <f>HYPERLINK("http://news.windin.com/ns/bulletin.php?code=669CCE01B5FF&amp;id=116764084&amp;type=1","阳光城:2018年面向合格投资者公开发行公司债券(第一期),(第二期),2019年面向合格投资者公开发行公司债券(第一期),(第二期)跟踪评级报告(2020)")</f>
        <v>阳光城:2018年面向合格投资者公开发行公司债券(第一期),(第二期),2019年面向合格投资者公开发行公司债券(第一期),(第二期)跟踪评级报告(2020)</v>
      </c>
    </row>
    <row r="9" spans="1:3">
      <c r="A9" s="3" t="s">
        <v>3</v>
      </c>
      <c r="B9" s="3" t="s">
        <v>6</v>
      </c>
      <c r="C9" s="4" t="str">
        <f>HYPERLINK("http://news.windin.com/ns/bulletin.php?code=662B3E2FB5FF&amp;id=116764080&amp;type=1","阳光城:2016年面向合格投资者公开发行公司债券(第一期),(第二期)跟踪评级报告(2020)")</f>
        <v>阳光城:2016年面向合格投资者公开发行公司债券(第一期),(第二期)跟踪评级报告(2020)</v>
      </c>
    </row>
    <row r="10" spans="1:3">
      <c r="A10" s="3" t="s">
        <v>3</v>
      </c>
      <c r="B10" s="3" t="s">
        <v>7</v>
      </c>
      <c r="C10" s="4" t="str">
        <f>HYPERLINK("http://news.windin.com/ns/bulletin.php?code=6E6F3522B5FE&amp;id=116763818&amp;type=1","阿石创:2020年向特定对象发行股票方案的论证分析报告(修订稿)")</f>
        <v>阿石创:2020年向特定对象发行股票方案的论证分析报告(修订稿)</v>
      </c>
    </row>
    <row r="11" spans="1:3">
      <c r="A11" s="3" t="s">
        <v>3</v>
      </c>
      <c r="B11" s="3" t="s">
        <v>7</v>
      </c>
      <c r="C11" s="4" t="str">
        <f>HYPERLINK("http://news.windin.com/ns/bulletin.php?code=6E285EBCB5FE&amp;id=116763814&amp;type=1","阿石创:第二届董事会第十三次会议决议公告")</f>
        <v>阿石创:第二届董事会第十三次会议决议公告</v>
      </c>
    </row>
    <row r="12" spans="1:3">
      <c r="A12" s="3" t="s">
        <v>3</v>
      </c>
      <c r="B12" s="3" t="s">
        <v>7</v>
      </c>
      <c r="C12" s="4" t="str">
        <f>HYPERLINK("http://news.windin.com/ns/bulletin.php?code=74B28A5FB5FE&amp;id=116763822&amp;type=1","阿石创:向特定对象发行股票募集资金使用可行性分析报告(修订稿)")</f>
        <v>阿石创:向特定对象发行股票募集资金使用可行性分析报告(修订稿)</v>
      </c>
    </row>
    <row r="13" spans="1:3">
      <c r="A13" s="3" t="s">
        <v>3</v>
      </c>
      <c r="B13" s="3" t="s">
        <v>7</v>
      </c>
      <c r="C13" s="4" t="str">
        <f>HYPERLINK("http://news.windin.com/ns/bulletin.php?code=6E2CC1CEB5FE&amp;id=116763812&amp;type=1","阿石创:独立董事关于第二届董事会第十三次会议相关事项的独立意见")</f>
        <v>阿石创:独立董事关于第二届董事会第十三次会议相关事项的独立意见</v>
      </c>
    </row>
    <row r="14" spans="1:3">
      <c r="A14" s="3" t="s">
        <v>3</v>
      </c>
      <c r="B14" s="3" t="s">
        <v>7</v>
      </c>
      <c r="C14" s="4" t="str">
        <f>HYPERLINK("http://news.windin.com/ns/bulletin.php?code=6E285EB5B5FE&amp;id=116763800&amp;type=1","阿石创:向特定对象发行股票预案(修订稿)")</f>
        <v>阿石创:向特定对象发行股票预案(修订稿)</v>
      </c>
    </row>
    <row r="15" spans="1:3">
      <c r="A15" s="3" t="s">
        <v>3</v>
      </c>
      <c r="B15" s="3" t="s">
        <v>7</v>
      </c>
      <c r="C15" s="4" t="str">
        <f>HYPERLINK("http://news.windin.com/ns/bulletin.php?code=6E2CC1C8B5FE&amp;id=116763798&amp;type=1","阿石创:关于公司非经常性损益的审核报告")</f>
        <v>阿石创:关于公司非经常性损益的审核报告</v>
      </c>
    </row>
    <row r="16" spans="1:3">
      <c r="A16" s="3" t="s">
        <v>3</v>
      </c>
      <c r="B16" s="3" t="s">
        <v>7</v>
      </c>
      <c r="C16" s="4" t="str">
        <f>HYPERLINK("http://news.windin.com/ns/bulletin.php?code=6E46515DB5FE&amp;id=116763790&amp;type=1","阿石创:第二届监事会第十二次会议决议公告")</f>
        <v>阿石创:第二届监事会第十二次会议决议公告</v>
      </c>
    </row>
    <row r="17" spans="1:3">
      <c r="A17" s="3" t="s">
        <v>3</v>
      </c>
      <c r="B17" s="3" t="s">
        <v>7</v>
      </c>
      <c r="C17" s="4" t="str">
        <f>HYPERLINK("http://news.windin.com/ns/bulletin.php?code=6E2CC1C1B5FE&amp;id=116763784&amp;type=1","阿石创:关于向特定对象发行股票摊薄即期回报,填补即期回报措施及相关主体承诺的公告")</f>
        <v>阿石创:关于向特定对象发行股票摊薄即期回报,填补即期回报措施及相关主体承诺的公告</v>
      </c>
    </row>
    <row r="18" spans="1:3">
      <c r="A18" s="3" t="s">
        <v>3</v>
      </c>
      <c r="B18" s="3" t="s">
        <v>7</v>
      </c>
      <c r="C18" s="4" t="str">
        <f>HYPERLINK("http://news.windin.com/ns/bulletin.php?code=6DF7BEC9B5FE&amp;id=116763782&amp;type=1","阿石创:关于公司向特定对象发行股票预案修订说明的公告")</f>
        <v>阿石创:关于公司向特定对象发行股票预案修订说明的公告</v>
      </c>
    </row>
    <row r="19" spans="1:3">
      <c r="A19" s="3" t="s">
        <v>3</v>
      </c>
      <c r="B19" s="3" t="s">
        <v>8</v>
      </c>
      <c r="C19" s="4" t="str">
        <f>HYPERLINK("http://news.windin.com/ns/bulletin.php?code=3857F58FB5FB&amp;id=116761278&amp;type=1","博思软件:第三届董事会第二十四次会议决议公告")</f>
        <v>博思软件:第三届董事会第二十四次会议决议公告</v>
      </c>
    </row>
    <row r="20" spans="1:3">
      <c r="A20" s="3" t="s">
        <v>3</v>
      </c>
      <c r="B20" s="3" t="s">
        <v>8</v>
      </c>
      <c r="C20" s="4" t="str">
        <f>HYPERLINK("http://news.windin.com/ns/bulletin.php?code=3674563DB5FB&amp;id=116761248&amp;type=1","博思软件:关于取消召开2020年第二次临时股东大会的公告")</f>
        <v>博思软件:关于取消召开2020年第二次临时股东大会的公告</v>
      </c>
    </row>
    <row r="21" spans="1:3">
      <c r="A21" s="3" t="s">
        <v>3</v>
      </c>
      <c r="B21" s="3" t="s">
        <v>8</v>
      </c>
      <c r="C21" s="4" t="str">
        <f>HYPERLINK("http://news.windin.com/ns/bulletin.php?code=3865FA4CB5FB&amp;id=116761256&amp;type=1","博思软件:关于董事兼高级管理人员股份减持计划实施完成的公告")</f>
        <v>博思软件:关于董事兼高级管理人员股份减持计划实施完成的公告</v>
      </c>
    </row>
    <row r="22" spans="1:3">
      <c r="A22" s="3" t="s">
        <v>3</v>
      </c>
      <c r="B22" s="3" t="s">
        <v>9</v>
      </c>
      <c r="C22" s="4" t="str">
        <f>HYPERLINK("http://news.windin.com/ns/bulletin.php?code=B54BE2BEB5F9&amp;id=116759516&amp;type=1","南威软件:关于控股股东部分股份质押的公告")</f>
        <v>南威软件:关于控股股东部分股份质押的公告</v>
      </c>
    </row>
    <row r="23" spans="1:3">
      <c r="A23" s="3" t="s">
        <v>3</v>
      </c>
      <c r="B23" s="3" t="s">
        <v>10</v>
      </c>
      <c r="C23" s="4" t="str">
        <f>HYPERLINK("http://news.windin.com/ns/bulletin.php?code=8AA59954B5F0&amp;id=116754252&amp;type=1","海峡环保:股东减持股份结果公告")</f>
        <v>海峡环保:股东减持股份结果公告</v>
      </c>
    </row>
    <row r="24" spans="1:3">
      <c r="A24" s="5" t="s">
        <v>11</v>
      </c>
      <c r="B24" s="5"/>
      <c r="C24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公司公告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鑫焱</cp:lastModifiedBy>
  <dcterms:created xsi:type="dcterms:W3CDTF">2020-06-28T14:14:00Z</dcterms:created>
  <dcterms:modified xsi:type="dcterms:W3CDTF">2020-06-28T06:16:28Z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