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<sst xmlns="http://schemas.openxmlformats.org/spreadsheetml/2006/main" count="60" uniqueCount="18">
  <si>
    <t>公告日期</t>
  </si>
  <si>
    <t>证券代码</t>
  </si>
  <si>
    <t>公告标题</t>
  </si>
  <si>
    <t>2020-07-30</t>
  </si>
  <si>
    <t>002702.SZ</t>
  </si>
  <si>
    <t>000632.SZ</t>
  </si>
  <si>
    <t>300198.SZ</t>
  </si>
  <si>
    <t>000797.SZ</t>
  </si>
  <si>
    <t>603636.SH</t>
  </si>
  <si>
    <t>603663.SH</t>
  </si>
  <si>
    <t>603668.SH</t>
  </si>
  <si>
    <t>600163.SH</t>
  </si>
  <si>
    <t>002529.SZ</t>
  </si>
  <si>
    <t>002674.SZ</t>
  </si>
  <si>
    <t>600592.SH</t>
  </si>
  <si>
    <t>600203.SH</t>
  </si>
  <si>
    <t>601377.SH</t>
  </si>
  <si>
    <t>数据来源：Wind</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</si>
</sst>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b/>
      <sz val="18"/>
      <color theme="3"/>
      <name val="宋体"/>
      <charset val="134"/>
      <scheme val="minor"/>
    </font>
    <font>
      <sz val="11"/>
      <color rgb="FFFF0000"/>
      <name val="宋体"/>
      <charset val="0"/>
      <scheme val="minor"/>
    </font>
    <font>
      <sz val="11"/>
      <color theme="1"/>
      <name val="宋体"/>
      <charset val="134"/>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theme="0"/>
      <name val="宋体"/>
      <charset val="0"/>
      <scheme val="minor"/>
    </font>
    <font>
      <sz val="11"/>
      <color rgb="FF9C0006"/>
      <name val="宋体"/>
      <charset val="0"/>
      <scheme val="minor"/>
    </font>
    <font>
      <sz val="11"/>
      <color rgb="FF006100"/>
      <name val="宋体"/>
      <charset val="0"/>
      <scheme val="minor"/>
    </font>
    <font>
      <sz val="11"/>
      <color theme="1"/>
      <name val="宋体"/>
      <charset val="0"/>
      <scheme val="minor"/>
    </font>
    <font>
      <sz val="11"/>
      <color rgb="FF9C6500"/>
      <name val="宋体"/>
      <charset val="0"/>
      <scheme val="minor"/>
    </font>
    <font>
      <sz val="11"/>
      <color rgb="FF3F3F76"/>
      <name val="宋体"/>
      <charset val="0"/>
      <scheme val="minor"/>
    </font>
    <font>
      <b/>
      <sz val="15"/>
      <color theme="3"/>
      <name val="宋体"/>
      <charset val="134"/>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6"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theme="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12" fillId="10" borderId="0" applyNumberFormat="0" applyBorder="0" applyAlignment="0" applyProtection="0">
      <alignment vertical="center"/>
    </xf>
    <xf numFmtId="0" fontId="14" fillId="11"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2" fillId="7" borderId="0" applyNumberFormat="0" applyBorder="0" applyAlignment="0" applyProtection="0">
      <alignment vertical="center"/>
    </xf>
    <xf numFmtId="0" fontId="10" fillId="4" borderId="0" applyNumberFormat="0" applyBorder="0" applyAlignment="0" applyProtection="0">
      <alignment vertical="center"/>
    </xf>
    <xf numFmtId="43" fontId="5" fillId="0" borderId="0" applyFont="0" applyFill="0" applyBorder="0" applyAlignment="0" applyProtection="0">
      <alignment vertical="center"/>
    </xf>
    <xf numFmtId="0" fontId="9" fillId="3" borderId="0" applyNumberFormat="0" applyBorder="0" applyAlignment="0" applyProtection="0">
      <alignment vertical="center"/>
    </xf>
    <xf numFmtId="0" fontId="1" fillId="0" borderId="0" applyNumberFormat="0" applyFill="0" applyBorder="0" applyAlignment="0" applyProtection="0">
      <alignment vertical="center"/>
    </xf>
    <xf numFmtId="9" fontId="5" fillId="0" borderId="0" applyFont="0" applyFill="0" applyBorder="0" applyAlignment="0" applyProtection="0">
      <alignment vertical="center"/>
    </xf>
    <xf numFmtId="0" fontId="16" fillId="0" borderId="0" applyNumberFormat="0" applyFill="0" applyBorder="0" applyAlignment="0" applyProtection="0">
      <alignment vertical="center"/>
    </xf>
    <xf numFmtId="0" fontId="5" fillId="12" borderId="5" applyNumberFormat="0" applyFont="0" applyAlignment="0" applyProtection="0">
      <alignment vertical="center"/>
    </xf>
    <xf numFmtId="0" fontId="9" fillId="6" borderId="0" applyNumberFormat="0" applyBorder="0" applyAlignment="0" applyProtection="0">
      <alignment vertical="center"/>
    </xf>
    <xf numFmtId="0" fontId="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2" applyNumberFormat="0" applyFill="0" applyAlignment="0" applyProtection="0">
      <alignment vertical="center"/>
    </xf>
    <xf numFmtId="0" fontId="6" fillId="0" borderId="2" applyNumberFormat="0" applyFill="0" applyAlignment="0" applyProtection="0">
      <alignment vertical="center"/>
    </xf>
    <xf numFmtId="0" fontId="9" fillId="14" borderId="0" applyNumberFormat="0" applyBorder="0" applyAlignment="0" applyProtection="0">
      <alignment vertical="center"/>
    </xf>
    <xf numFmtId="0" fontId="8" fillId="0" borderId="3" applyNumberFormat="0" applyFill="0" applyAlignment="0" applyProtection="0">
      <alignment vertical="center"/>
    </xf>
    <xf numFmtId="0" fontId="9" fillId="15" borderId="0" applyNumberFormat="0" applyBorder="0" applyAlignment="0" applyProtection="0">
      <alignment vertical="center"/>
    </xf>
    <xf numFmtId="0" fontId="17" fillId="16" borderId="6" applyNumberFormat="0" applyAlignment="0" applyProtection="0">
      <alignment vertical="center"/>
    </xf>
    <xf numFmtId="0" fontId="18" fillId="16" borderId="4" applyNumberFormat="0" applyAlignment="0" applyProtection="0">
      <alignment vertical="center"/>
    </xf>
    <xf numFmtId="0" fontId="19" fillId="17" borderId="7" applyNumberFormat="0" applyAlignment="0" applyProtection="0">
      <alignment vertical="center"/>
    </xf>
    <xf numFmtId="0" fontId="12" fillId="19" borderId="0" applyNumberFormat="0" applyBorder="0" applyAlignment="0" applyProtection="0">
      <alignment vertical="center"/>
    </xf>
    <xf numFmtId="0" fontId="9" fillId="21"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11" fillId="5" borderId="0" applyNumberFormat="0" applyBorder="0" applyAlignment="0" applyProtection="0">
      <alignment vertical="center"/>
    </xf>
    <xf numFmtId="0" fontId="13" fillId="9" borderId="0" applyNumberFormat="0" applyBorder="0" applyAlignment="0" applyProtection="0">
      <alignment vertical="center"/>
    </xf>
    <xf numFmtId="0" fontId="12" fillId="24" borderId="0" applyNumberFormat="0" applyBorder="0" applyAlignment="0" applyProtection="0">
      <alignment vertical="center"/>
    </xf>
    <xf numFmtId="0" fontId="9" fillId="26"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9" fillId="2" borderId="0" applyNumberFormat="0" applyBorder="0" applyAlignment="0" applyProtection="0">
      <alignment vertical="center"/>
    </xf>
    <xf numFmtId="0" fontId="9" fillId="8"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25" borderId="0" applyNumberFormat="0" applyBorder="0" applyAlignment="0" applyProtection="0">
      <alignment vertical="center"/>
    </xf>
    <xf numFmtId="0" fontId="9" fillId="28" borderId="0" applyNumberFormat="0" applyBorder="0" applyAlignment="0" applyProtection="0">
      <alignment vertical="center"/>
    </xf>
    <xf numFmtId="0" fontId="9" fillId="27" borderId="0" applyNumberFormat="0" applyBorder="0" applyAlignment="0" applyProtection="0">
      <alignment vertical="center"/>
    </xf>
    <xf numFmtId="0" fontId="12" fillId="13" borderId="0" applyNumberFormat="0" applyBorder="0" applyAlignment="0" applyProtection="0">
      <alignment vertical="center"/>
    </xf>
    <xf numFmtId="0" fontId="9" fillId="20"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
  <sheetViews>
    <sheetView tabSelected="1" workbookViewId="0">
      <pane xSplit="2" ySplit="1" topLeftCell="C30" activePane="bottomRight" state="frozen"/>
      <selection/>
      <selection pane="topRight"/>
      <selection pane="bottomLeft"/>
      <selection pane="bottomRight" activeCell="A30" sqref="A30:A69"/>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HYPERLINK("http://news.windin.com/ns/bulletin.php?code=634E0C70D237&amp;id=117676312&amp;type=1","海欣食品:2020年7月30日投资者关系活动记录表")</f>
        <v>海欣食品:2020年7月30日投资者关系活动记录表</v>
      </c>
    </row>
    <row r="3" spans="1:3">
      <c r="A3" s="3" t="s">
        <v>3</v>
      </c>
      <c r="B3" s="3" t="s">
        <v>5</v>
      </c>
      <c r="C3" s="4" t="str">
        <f>HYPERLINK("http://news.windin.com/ns/bulletin.php?code=22F84551D192&amp;id=117659856&amp;type=1","三木集团:独立董事事前认可意见")</f>
        <v>三木集团:独立董事事前认可意见</v>
      </c>
    </row>
    <row r="4" spans="1:3">
      <c r="A4" s="3" t="s">
        <v>3</v>
      </c>
      <c r="B4" s="3" t="s">
        <v>5</v>
      </c>
      <c r="C4" s="4" t="str">
        <f>HYPERLINK("http://news.windin.com/ns/bulletin.php?code=22F84543D192&amp;id=117659830&amp;type=1","三木集团:关于合作开发项目暨关联交易的公告")</f>
        <v>三木集团:关于合作开发项目暨关联交易的公告</v>
      </c>
    </row>
    <row r="5" spans="1:3">
      <c r="A5" s="3" t="s">
        <v>3</v>
      </c>
      <c r="B5" s="3" t="s">
        <v>5</v>
      </c>
      <c r="C5" s="4" t="str">
        <f>HYPERLINK("http://news.windin.com/ns/bulletin.php?code=C83A4B82D191&amp;id=117659822&amp;type=1","三木集团:第九届董事会第二十次会议决议公告")</f>
        <v>三木集团:第九届董事会第二十次会议决议公告</v>
      </c>
    </row>
    <row r="6" spans="1:3">
      <c r="A6" s="3" t="s">
        <v>3</v>
      </c>
      <c r="B6" s="3" t="s">
        <v>5</v>
      </c>
      <c r="C6" s="4" t="str">
        <f>HYPERLINK("http://news.windin.com/ns/bulletin.php?code=23A57711D192&amp;id=117659818&amp;type=1","三木集团:独立董事关于第九届董事会第二十次会议相关事项的独立意见")</f>
        <v>三木集团:独立董事关于第九届董事会第二十次会议相关事项的独立意见</v>
      </c>
    </row>
    <row r="7" spans="1:3">
      <c r="A7" s="3" t="s">
        <v>3</v>
      </c>
      <c r="B7" s="3" t="s">
        <v>6</v>
      </c>
      <c r="C7" s="4" t="str">
        <f>HYPERLINK("http://news.windin.com/ns/bulletin.php?code=959AFE36D18D&amp;id=117659274&amp;type=1","纳川股份:关于与长江生态环保集团有限公司签署合作框架协议的公告")</f>
        <v>纳川股份:关于与长江生态环保集团有限公司签署合作框架协议的公告</v>
      </c>
    </row>
    <row r="8" spans="1:3">
      <c r="A8" s="3" t="s">
        <v>3</v>
      </c>
      <c r="B8" s="3" t="s">
        <v>7</v>
      </c>
      <c r="C8" s="4" t="str">
        <f>HYPERLINK("http://news.windin.com/ns/bulletin.php?code=DC79BFCED18D&amp;id=117659232&amp;type=1","中国武夷:关于货物销售项目关联交易进展公告")</f>
        <v>中国武夷:关于货物销售项目关联交易进展公告</v>
      </c>
    </row>
    <row r="9" spans="1:3">
      <c r="A9" s="3" t="s">
        <v>3</v>
      </c>
      <c r="B9" s="3" t="s">
        <v>8</v>
      </c>
      <c r="C9" s="4" t="str">
        <f>HYPERLINK("http://news.windin.com/ns/bulletin.php?code=AE2FF9FAD18A&amp;id=117658308&amp;type=1","南威软件:关于配股节余募集资金永久补充流动资金及注销募集资金专户的公告")</f>
        <v>南威软件:关于配股节余募集资金永久补充流动资金及注销募集资金专户的公告</v>
      </c>
    </row>
    <row r="10" spans="1:3">
      <c r="A10" s="3" t="s">
        <v>3</v>
      </c>
      <c r="B10" s="3" t="s">
        <v>9</v>
      </c>
      <c r="C10" s="4" t="str">
        <f>HYPERLINK("http://news.windin.com/ns/bulletin.php?code=1D2200CBD183&amp;id=117656256&amp;type=1","三祥新材:股权激励限制性股票回购注销实施公告")</f>
        <v>三祥新材:股权激励限制性股票回购注销实施公告</v>
      </c>
    </row>
    <row r="11" spans="1:3">
      <c r="A11" s="3" t="s">
        <v>3</v>
      </c>
      <c r="B11" s="3" t="s">
        <v>9</v>
      </c>
      <c r="C11" s="4" t="str">
        <f>HYPERLINK("http://news.windin.com/ns/bulletin.php?code=1E1651F6D183&amp;id=117656250&amp;type=1","三祥新材:2018年限制性股票激励计划回购注销部分限制性股票,调整回购数量及回购价格之法律意见书")</f>
        <v>三祥新材:2018年限制性股票激励计划回购注销部分限制性股票,调整回购数量及回购价格之法律意见书</v>
      </c>
    </row>
    <row r="12" spans="1:3">
      <c r="A12" s="3" t="s">
        <v>3</v>
      </c>
      <c r="B12" s="3" t="s">
        <v>10</v>
      </c>
      <c r="C12" s="4" t="str">
        <f>HYPERLINK("http://news.windin.com/ns/bulletin.php?code=296D0464D181&amp;id=117655666&amp;type=1","天马科技:2020年半年度报告全文")</f>
        <v>天马科技:2020年半年度报告全文</v>
      </c>
    </row>
    <row r="13" spans="1:3">
      <c r="A13" s="3" t="s">
        <v>3</v>
      </c>
      <c r="B13" s="3" t="s">
        <v>11</v>
      </c>
      <c r="C13" s="4" t="str">
        <f>HYPERLINK("http://news.windin.com/ns/bulletin.php?code=8424F644D181&amp;id=117655646&amp;type=1","中闽能源:关于签订募集资金专户存储三方和四方监管协议的公告")</f>
        <v>中闽能源:关于签订募集资金专户存储三方和四方监管协议的公告</v>
      </c>
    </row>
    <row r="14" spans="1:3">
      <c r="A14" s="3" t="s">
        <v>3</v>
      </c>
      <c r="B14" s="3" t="s">
        <v>10</v>
      </c>
      <c r="C14" s="4" t="str">
        <f>HYPERLINK("http://news.windin.com/ns/bulletin.php?code=8484C2E1D181&amp;id=117655634&amp;type=1","天马科技:独立董事关于第三届董事会第二十八次会议相关事项的独立意见")</f>
        <v>天马科技:独立董事关于第三届董事会第二十八次会议相关事项的独立意见</v>
      </c>
    </row>
    <row r="15" spans="1:3">
      <c r="A15" s="3" t="s">
        <v>3</v>
      </c>
      <c r="B15" s="3" t="s">
        <v>10</v>
      </c>
      <c r="C15" s="4" t="str">
        <f>HYPERLINK("http://news.windin.com/ns/bulletin.php?code=84FFF28AD181&amp;id=117655624&amp;type=1","天马科技:第三届董事会第二十八次会议决议公告")</f>
        <v>天马科技:第三届董事会第二十八次会议决议公告</v>
      </c>
    </row>
    <row r="16" spans="1:3">
      <c r="A16" s="3" t="s">
        <v>3</v>
      </c>
      <c r="B16" s="3" t="s">
        <v>10</v>
      </c>
      <c r="C16" s="4" t="str">
        <f>HYPERLINK("http://news.windin.com/ns/bulletin.php?code=847E2CA4D181&amp;id=117655614&amp;type=1","天马科技:2020年半年度募集资金存放与实际使用情况的专项报告")</f>
        <v>天马科技:2020年半年度募集资金存放与实际使用情况的专项报告</v>
      </c>
    </row>
    <row r="17" spans="1:3">
      <c r="A17" s="3" t="s">
        <v>3</v>
      </c>
      <c r="B17" s="3" t="s">
        <v>10</v>
      </c>
      <c r="C17" s="4" t="str">
        <f>HYPERLINK("http://news.windin.com/ns/bulletin.php?code=8484C2DAD181&amp;id=117655616&amp;type=1","天马科技:2020年半年度报告摘要")</f>
        <v>天马科技:2020年半年度报告摘要</v>
      </c>
    </row>
    <row r="18" spans="1:3">
      <c r="A18" s="3" t="s">
        <v>3</v>
      </c>
      <c r="B18" s="3" t="s">
        <v>10</v>
      </c>
      <c r="C18" s="4" t="str">
        <f>HYPERLINK("http://news.windin.com/ns/bulletin.php?code=8446B8F5D181&amp;id=117655610&amp;type=1","天马科技:股东及董监高集中竞价减持股份结果公告")</f>
        <v>天马科技:股东及董监高集中竞价减持股份结果公告</v>
      </c>
    </row>
    <row r="19" spans="1:3">
      <c r="A19" s="3" t="s">
        <v>3</v>
      </c>
      <c r="B19" s="3" t="s">
        <v>10</v>
      </c>
      <c r="C19" s="4" t="str">
        <f>HYPERLINK("http://news.windin.com/ns/bulletin.php?code=849BB693D181&amp;id=117655608&amp;type=1","天马科技:第三届监事会第十四次会议决议公告")</f>
        <v>天马科技:第三届监事会第十四次会议决议公告</v>
      </c>
    </row>
    <row r="20" spans="1:3">
      <c r="A20" s="3" t="s">
        <v>3</v>
      </c>
      <c r="B20" s="3" t="s">
        <v>12</v>
      </c>
      <c r="C20" s="4" t="str">
        <f>HYPERLINK("http://news.windin.com/ns/bulletin.php?code=41A5B6F3D17F&amp;id=117655044&amp;type=1","*ST海源:股票交易异常波动公告")</f>
        <v>*ST海源:股票交易异常波动公告</v>
      </c>
    </row>
    <row r="21" spans="1:3">
      <c r="A21" s="3" t="s">
        <v>3</v>
      </c>
      <c r="B21" s="3" t="s">
        <v>13</v>
      </c>
      <c r="C21" s="4" t="str">
        <f>HYPERLINK("http://news.windin.com/ns/bulletin.php?code=DA17C431D17B&amp;id=117653558&amp;type=1","兴业科技:关于回购股份比例达到3%暨回购进展公告")</f>
        <v>兴业科技:关于回购股份比例达到3%暨回购进展公告</v>
      </c>
    </row>
    <row r="22" spans="1:3">
      <c r="A22" s="3" t="s">
        <v>3</v>
      </c>
      <c r="B22" s="3" t="s">
        <v>14</v>
      </c>
      <c r="C22" s="4" t="str">
        <f>HYPERLINK("http://news.windin.com/ns/bulletin.php?code=028D7EA1D179&amp;id=117651308&amp;type=1","龙溪股份:关于委托理财的进展公告")</f>
        <v>龙溪股份:关于委托理财的进展公告</v>
      </c>
    </row>
    <row r="23" spans="1:3">
      <c r="A23" s="3" t="s">
        <v>3</v>
      </c>
      <c r="B23" s="3" t="s">
        <v>15</v>
      </c>
      <c r="C23" s="4" t="str">
        <f>HYPERLINK("http://news.windin.com/ns/bulletin.php?code=0F44A97CD176&amp;id=117650630&amp;type=1","福日电子:关于为所属公司提供连带责任担保的公告")</f>
        <v>福日电子:关于为所属公司提供连带责任担保的公告</v>
      </c>
    </row>
    <row r="24" spans="1:3">
      <c r="A24" s="3" t="s">
        <v>3</v>
      </c>
      <c r="B24" s="3" t="s">
        <v>15</v>
      </c>
      <c r="C24" s="4" t="str">
        <f>HYPERLINK("http://news.windin.com/ns/bulletin.php?code=0F0BDDA7D176&amp;id=117650628&amp;type=1","福日电子:独立董事关于公司新增2020年日常关联交易额度事前认可的声明")</f>
        <v>福日电子:独立董事关于公司新增2020年日常关联交易额度事前认可的声明</v>
      </c>
    </row>
    <row r="25" spans="1:3">
      <c r="A25" s="3" t="s">
        <v>3</v>
      </c>
      <c r="B25" s="3" t="s">
        <v>15</v>
      </c>
      <c r="C25" s="4" t="str">
        <f>HYPERLINK("http://news.windin.com/ns/bulletin.php?code=B496E531D175&amp;id=117650626&amp;type=1","福日电子:第七届董事会2020年第一次临时会议决议公告")</f>
        <v>福日电子:第七届董事会2020年第一次临时会议决议公告</v>
      </c>
    </row>
    <row r="26" spans="1:3">
      <c r="A26" s="3" t="s">
        <v>3</v>
      </c>
      <c r="B26" s="3" t="s">
        <v>15</v>
      </c>
      <c r="C26" s="4" t="str">
        <f>HYPERLINK("http://news.windin.com/ns/bulletin.php?code=0EEDA92DD176&amp;id=117650624&amp;type=1","福日电子:关于公司及所属公司新增2020年度日常关联交易额度的公告")</f>
        <v>福日电子:关于公司及所属公司新增2020年度日常关联交易额度的公告</v>
      </c>
    </row>
    <row r="27" spans="1:3">
      <c r="A27" s="3" t="s">
        <v>3</v>
      </c>
      <c r="B27" s="3" t="s">
        <v>15</v>
      </c>
      <c r="C27" s="4" t="str">
        <f>HYPERLINK("http://news.windin.com/ns/bulletin.php?code=B496E52BD175&amp;id=117650620&amp;type=1","福日电子:第七届监事会2020年第一次临时会议决议公告")</f>
        <v>福日电子:第七届监事会2020年第一次临时会议决议公告</v>
      </c>
    </row>
    <row r="28" spans="1:3">
      <c r="A28" s="3" t="s">
        <v>3</v>
      </c>
      <c r="B28" s="3" t="s">
        <v>15</v>
      </c>
      <c r="C28" s="4" t="str">
        <f>HYPERLINK("http://news.windin.com/ns/bulletin.php?code=0F44A971D176&amp;id=117650612&amp;type=1","福日电子:独立董事关于公司新增2020年度日常关联交易额度的独立意见")</f>
        <v>福日电子:独立董事关于公司新增2020年度日常关联交易额度的独立意见</v>
      </c>
    </row>
    <row r="29" spans="1:3">
      <c r="A29" s="3" t="s">
        <v>3</v>
      </c>
      <c r="B29" s="3" t="s">
        <v>16</v>
      </c>
      <c r="C29" s="4" t="str">
        <f>HYPERLINK("http://news.windin.com/ns/bulletin.php?code=63F00156D175&amp;id=117650394&amp;type=1","兴业证券:关于向专业投资者公开发行公司债券获得中国证券监督管理委员会注册批复的公告")</f>
        <v>兴业证券:关于向专业投资者公开发行公司债券获得中国证券监督管理委员会注册批复的公告</v>
      </c>
    </row>
    <row r="30" spans="1:3">
      <c r="A30" s="5" t="s">
        <v>17</v>
      </c>
      <c r="B30" s="5"/>
      <c r="C30"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鑫焱</cp:lastModifiedBy>
  <dcterms:created xsi:type="dcterms:W3CDTF">2020-07-31T16:34:00Z</dcterms:created>
  <dcterms:modified xsi:type="dcterms:W3CDTF">2020-07-31T08:34:29Z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