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<sst xmlns="http://schemas.openxmlformats.org/spreadsheetml/2006/main" count="90" uniqueCount="22">
  <si>
    <t>公告日期</t>
  </si>
  <si>
    <t>证券代码</t>
  </si>
  <si>
    <t>公告标题</t>
  </si>
  <si>
    <t>2020-09-10</t>
  </si>
  <si>
    <t>300648.SZ</t>
  </si>
  <si>
    <t>300132.SZ</t>
  </si>
  <si>
    <t>000671.SZ</t>
  </si>
  <si>
    <t>300706.SZ</t>
  </si>
  <si>
    <t>300650.SZ</t>
  </si>
  <si>
    <t>002517.SZ</t>
  </si>
  <si>
    <t>002512.SZ</t>
  </si>
  <si>
    <t>300560.SZ</t>
  </si>
  <si>
    <t>002674.SZ</t>
  </si>
  <si>
    <t>000547.SZ</t>
  </si>
  <si>
    <t>600693.SH</t>
  </si>
  <si>
    <t>002299.SZ</t>
  </si>
  <si>
    <t>002098.SZ</t>
  </si>
  <si>
    <t>603555.SH</t>
  </si>
  <si>
    <t>603737.SH</t>
  </si>
  <si>
    <t>002029.SZ</t>
  </si>
  <si>
    <t>601566.SH</t>
  </si>
  <si>
    <t>数据来源：Wind</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</si>
</sst>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5"/>
  <sheetViews>
    <sheetView tabSelected="1" workbookViewId="0">
      <pane xSplit="2" ySplit="1" topLeftCell="C45" activePane="bottomRight" state="frozen"/>
      <selection/>
      <selection pane="topRight"/>
      <selection pane="bottomLeft"/>
      <selection pane="bottomRight" activeCell="A45" sqref="A45: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HYPERLINK("http://news.windin.com/ns/bulletin.php?code=72E09955F2F5&amp;id=118719794&amp;type=1","星云股份:关于收到《关于福建星云电子股份有限公司申请向特定对象发行股票的审核中心意见告知函》的公告")</f>
        <v>星云股份:关于收到《关于福建星云电子股份有限公司申请向特定对象发行股票的审核中心意见告知函》的公告</v>
      </c>
    </row>
    <row r="3" spans="1:3">
      <c r="A3" s="3" t="s">
        <v>3</v>
      </c>
      <c r="B3" s="3" t="s">
        <v>5</v>
      </c>
      <c r="C3" s="4" t="str">
        <f>HYPERLINK("http://news.windin.com/ns/bulletin.php?code=EBA56EA7F2F5&amp;id=118719800&amp;type=1","青松股份:关于转让全资子公司100%股权暨关联交易的进展公告")</f>
        <v>青松股份:关于转让全资子公司100%股权暨关联交易的进展公告</v>
      </c>
    </row>
    <row r="4" spans="1:3">
      <c r="A4" s="3" t="s">
        <v>3</v>
      </c>
      <c r="B4" s="3" t="s">
        <v>6</v>
      </c>
      <c r="C4" s="4" t="str">
        <f>HYPERLINK("http://news.windin.com/ns/bulletin.php?code=F189A2B1F297&amp;id=118715720&amp;type=1","阳光城:简式权益变动报告书")</f>
        <v>阳光城:简式权益变动报告书</v>
      </c>
    </row>
    <row r="5" spans="1:3">
      <c r="A5" s="3" t="s">
        <v>3</v>
      </c>
      <c r="B5" s="3" t="s">
        <v>6</v>
      </c>
      <c r="C5" s="4" t="str">
        <f>HYPERLINK("http://news.windin.com/ns/bulletin.php?code=D2172BA8F297&amp;id=118715694&amp;type=1","阳光城:关于控股股东与泰康人寿及泰康养老签署合作协议相关事项的公告")</f>
        <v>阳光城:关于控股股东与泰康人寿及泰康养老签署合作协议相关事项的公告</v>
      </c>
    </row>
    <row r="6" spans="1:3">
      <c r="A6" s="3" t="s">
        <v>3</v>
      </c>
      <c r="B6" s="3" t="s">
        <v>6</v>
      </c>
      <c r="C6" s="4" t="str">
        <f>HYPERLINK("http://news.windin.com/ns/bulletin.php?code=500886DAF297&amp;id=118715682&amp;type=1","阳光城:独立董事关于第十届董事局第九次会议相关事项的独立意见")</f>
        <v>阳光城:独立董事关于第十届董事局第九次会议相关事项的独立意见</v>
      </c>
    </row>
    <row r="7" spans="1:3">
      <c r="A7" s="3" t="s">
        <v>3</v>
      </c>
      <c r="B7" s="3" t="s">
        <v>6</v>
      </c>
      <c r="C7" s="4" t="str">
        <f>HYPERLINK("http://news.windin.com/ns/bulletin.php?code=C7651960F297&amp;id=118715690&amp;type=1","阳光城:关于为参股子公司太仓市万鑫房地产提供担保的公告")</f>
        <v>阳光城:关于为参股子公司太仓市万鑫房地产提供担保的公告</v>
      </c>
    </row>
    <row r="8" spans="1:3">
      <c r="A8" s="3" t="s">
        <v>3</v>
      </c>
      <c r="B8" s="3" t="s">
        <v>6</v>
      </c>
      <c r="C8" s="4" t="str">
        <f>HYPERLINK("http://news.windin.com/ns/bulletin.php?code=C690AA1AF297&amp;id=118715686&amp;type=1","阳光城:第十届董事局第九次会议决议公告")</f>
        <v>阳光城:第十届董事局第九次会议决议公告</v>
      </c>
    </row>
    <row r="9" spans="1:3">
      <c r="A9" s="3" t="s">
        <v>3</v>
      </c>
      <c r="B9" s="3" t="s">
        <v>6</v>
      </c>
      <c r="C9" s="4" t="str">
        <f>HYPERLINK("http://news.windin.com/ns/bulletin.php?code=C65D1708F297&amp;id=118715688&amp;type=1","阳光城:第三期员工持股计划管理办法")</f>
        <v>阳光城:第三期员工持股计划管理办法</v>
      </c>
    </row>
    <row r="10" spans="1:3">
      <c r="A10" s="3" t="s">
        <v>3</v>
      </c>
      <c r="B10" s="3" t="s">
        <v>6</v>
      </c>
      <c r="C10" s="4" t="str">
        <f>HYPERLINK("http://news.windin.com/ns/bulletin.php?code=C516C3A6F297&amp;id=118715684&amp;type=1","阳光城:关于股东权益变动的提示性公告")</f>
        <v>阳光城:关于股东权益变动的提示性公告</v>
      </c>
    </row>
    <row r="11" spans="1:3">
      <c r="A11" s="3" t="s">
        <v>3</v>
      </c>
      <c r="B11" s="3" t="s">
        <v>6</v>
      </c>
      <c r="C11" s="4" t="str">
        <f>HYPERLINK("http://news.windin.com/ns/bulletin.php?code=C690AA13F297&amp;id=118715676&amp;type=1","阳光城:关于为参股子公司合肥光煜房地产提供担保的公告")</f>
        <v>阳光城:关于为参股子公司合肥光煜房地产提供担保的公告</v>
      </c>
    </row>
    <row r="12" spans="1:3">
      <c r="A12" s="3" t="s">
        <v>3</v>
      </c>
      <c r="B12" s="3" t="s">
        <v>6</v>
      </c>
      <c r="C12" s="4" t="str">
        <f>HYPERLINK("http://news.windin.com/ns/bulletin.php?code=500886D4F297&amp;id=118715674&amp;type=1","阳光城:第三期员工持股计划(草案)摘要")</f>
        <v>阳光城:第三期员工持股计划(草案)摘要</v>
      </c>
    </row>
    <row r="13" spans="1:3">
      <c r="A13" s="3" t="s">
        <v>3</v>
      </c>
      <c r="B13" s="3" t="s">
        <v>6</v>
      </c>
      <c r="C13" s="4" t="str">
        <f>HYPERLINK("http://news.windin.com/ns/bulletin.php?code=C7651959F297&amp;id=118715680&amp;type=1","阳光城:关于为子公司张家口冠科房地产提供担保的公告")</f>
        <v>阳光城:关于为子公司张家口冠科房地产提供担保的公告</v>
      </c>
    </row>
    <row r="14" spans="1:3">
      <c r="A14" s="3" t="s">
        <v>3</v>
      </c>
      <c r="B14" s="3" t="s">
        <v>6</v>
      </c>
      <c r="C14" s="4" t="str">
        <f>HYPERLINK("http://news.windin.com/ns/bulletin.php?code=C7651953F297&amp;id=118715664&amp;type=1","阳光城:第三期员工持股计划(草案)")</f>
        <v>阳光城:第三期员工持股计划(草案)</v>
      </c>
    </row>
    <row r="15" spans="1:3">
      <c r="A15" s="3" t="s">
        <v>3</v>
      </c>
      <c r="B15" s="3" t="s">
        <v>6</v>
      </c>
      <c r="C15" s="4" t="str">
        <f>HYPERLINK("http://news.windin.com/ns/bulletin.php?code=C65D1701F297&amp;id=118715670&amp;type=1","阳光城:简式权益变动报告书")</f>
        <v>阳光城:简式权益变动报告书</v>
      </c>
    </row>
    <row r="16" spans="1:3">
      <c r="A16" s="3" t="s">
        <v>3</v>
      </c>
      <c r="B16" s="3" t="s">
        <v>6</v>
      </c>
      <c r="C16" s="4" t="str">
        <f>HYPERLINK("http://news.windin.com/ns/bulletin.php?code=C516C3A0F297&amp;id=118715672&amp;type=1","阳光城:第九届监事会第六次会议决议公告")</f>
        <v>阳光城:第九届监事会第六次会议决议公告</v>
      </c>
    </row>
    <row r="17" spans="1:3">
      <c r="A17" s="3" t="s">
        <v>3</v>
      </c>
      <c r="B17" s="3" t="s">
        <v>6</v>
      </c>
      <c r="C17" s="4" t="str">
        <f>HYPERLINK("http://news.windin.com/ns/bulletin.php?code=500886CEF297&amp;id=118715660&amp;type=1","阳光城:关于储架发行建筑实业资产支持票据的公告")</f>
        <v>阳光城:关于储架发行建筑实业资产支持票据的公告</v>
      </c>
    </row>
    <row r="18" spans="1:3">
      <c r="A18" s="3" t="s">
        <v>3</v>
      </c>
      <c r="B18" s="3" t="s">
        <v>6</v>
      </c>
      <c r="C18" s="4" t="str">
        <f>HYPERLINK("http://news.windin.com/ns/bulletin.php?code=C65D16FBF297&amp;id=118715658&amp;type=1","阳光城:关于召开2020年第十三次临时股东大会的通知")</f>
        <v>阳光城:关于召开2020年第十三次临时股东大会的通知</v>
      </c>
    </row>
    <row r="19" spans="1:3">
      <c r="A19" s="3" t="s">
        <v>3</v>
      </c>
      <c r="B19" s="3" t="s">
        <v>6</v>
      </c>
      <c r="C19" s="4" t="str">
        <f>HYPERLINK("http://news.windin.com/ns/bulletin.php?code=C688FD7EF297&amp;id=118715668&amp;type=1","阳光城:关于为子公司天津宏升房地产提供担保的公告")</f>
        <v>阳光城:关于为子公司天津宏升房地产提供担保的公告</v>
      </c>
    </row>
    <row r="20" spans="1:3">
      <c r="A20" s="3" t="s">
        <v>3</v>
      </c>
      <c r="B20" s="3" t="s">
        <v>7</v>
      </c>
      <c r="C20" s="4" t="str">
        <f>HYPERLINK("http://news.windin.com/ns/bulletin.php?code=BF5EB3E2F293&amp;id=118715270&amp;type=1","阿石创:关于对深圳证券交易所半年报问询函回复的公告")</f>
        <v>阿石创:关于对深圳证券交易所半年报问询函回复的公告</v>
      </c>
    </row>
    <row r="21" spans="1:3">
      <c r="A21" s="3" t="s">
        <v>3</v>
      </c>
      <c r="B21" s="3" t="s">
        <v>8</v>
      </c>
      <c r="C21" s="4" t="str">
        <f>HYPERLINK("http://news.windin.com/ns/bulletin.php?code=E6F6BF02F290&amp;id=118714730&amp;type=1","太龙照明:关于公司第一期员工持股计划股票出售完毕暨计划终止的公告")</f>
        <v>太龙照明:关于公司第一期员工持股计划股票出售完毕暨计划终止的公告</v>
      </c>
    </row>
    <row r="22" spans="1:3">
      <c r="A22" s="3" t="s">
        <v>3</v>
      </c>
      <c r="B22" s="3" t="s">
        <v>8</v>
      </c>
      <c r="C22" s="4" t="str">
        <f>HYPERLINK("http://news.windin.com/ns/bulletin.php?code=E8226DC5F290&amp;id=118714724&amp;type=1","太龙照明:关于召开2020年度第二次临时股东大会的通知的更正公告")</f>
        <v>太龙照明:关于召开2020年度第二次临时股东大会的通知的更正公告</v>
      </c>
    </row>
    <row r="23" spans="1:3">
      <c r="A23" s="3" t="s">
        <v>3</v>
      </c>
      <c r="B23" s="3" t="s">
        <v>8</v>
      </c>
      <c r="C23" s="4" t="str">
        <f>HYPERLINK("http://news.windin.com/ns/bulletin.php?code=E8226DBEF290&amp;id=118714714&amp;type=1","太龙照明:关于收购控股子公司少数股东股权并完成工商变更的公告")</f>
        <v>太龙照明:关于收购控股子公司少数股东股权并完成工商变更的公告</v>
      </c>
    </row>
    <row r="24" spans="1:3">
      <c r="A24" s="3" t="s">
        <v>3</v>
      </c>
      <c r="B24" s="3" t="s">
        <v>9</v>
      </c>
      <c r="C24" s="4" t="str">
        <f>HYPERLINK("http://news.windin.com/ns/bulletin.php?code=A95A7BDCF290&amp;id=118714628&amp;type=1","恺英网络:关于使用闲置自有资金购买理财产品的进展公告")</f>
        <v>恺英网络:关于使用闲置自有资金购买理财产品的进展公告</v>
      </c>
    </row>
    <row r="25" spans="1:3">
      <c r="A25" s="3" t="s">
        <v>3</v>
      </c>
      <c r="B25" s="3" t="s">
        <v>10</v>
      </c>
      <c r="C25" s="4" t="str">
        <f>HYPERLINK("http://news.windin.com/ns/bulletin.php?code=A9EF4A81F290&amp;id=118714588&amp;type=1","达华智能:关于筹划非公开发行股票暨控制权变更事项的停牌公告")</f>
        <v>达华智能:关于筹划非公开发行股票暨控制权变更事项的停牌公告</v>
      </c>
    </row>
    <row r="26" spans="1:3">
      <c r="A26" s="3" t="s">
        <v>3</v>
      </c>
      <c r="B26" s="3" t="s">
        <v>6</v>
      </c>
      <c r="C26" s="4" t="str">
        <f>HYPERLINK("http://news.windin.com/ns/bulletin.php?code=A148F381F290&amp;id=118714506&amp;type=1","阳光城:关于“16阳城02”票面利率调整及回售实施办法的第二次提示性公告")</f>
        <v>阳光城:关于“16阳城02”票面利率调整及回售实施办法的第二次提示性公告</v>
      </c>
    </row>
    <row r="27" spans="1:3">
      <c r="A27" s="3" t="s">
        <v>3</v>
      </c>
      <c r="B27" s="3" t="s">
        <v>11</v>
      </c>
      <c r="C27" s="4" t="str">
        <f>HYPERLINK("http://news.windin.com/ns/bulletin.php?code=4419E9CBF288&amp;id=118712894&amp;type=1","中富通:关于签订募集资金专户存储三方监管协议的公告")</f>
        <v>中富通:关于签订募集资金专户存储三方监管协议的公告</v>
      </c>
    </row>
    <row r="28" spans="1:3">
      <c r="A28" s="3" t="s">
        <v>3</v>
      </c>
      <c r="B28" s="3" t="s">
        <v>11</v>
      </c>
      <c r="C28" s="4" t="str">
        <f>HYPERLINK("http://news.windin.com/ns/bulletin.php?code=D9012FF7F287&amp;id=118712896&amp;type=1","中富通:关于公司股东减持计划期限届满,完成及未来减持计划的预披露公告")</f>
        <v>中富通:关于公司股东减持计划期限届满,完成及未来减持计划的预披露公告</v>
      </c>
    </row>
    <row r="29" spans="1:3">
      <c r="A29" s="3" t="s">
        <v>3</v>
      </c>
      <c r="B29" s="3" t="s">
        <v>12</v>
      </c>
      <c r="C29" s="4" t="str">
        <f>HYPERLINK("http://news.windin.com/ns/bulletin.php?code=F48D1541F282&amp;id=118712114&amp;type=1","兴业科技:关于控股股东部分股份解除质押的公告")</f>
        <v>兴业科技:关于控股股东部分股份解除质押的公告</v>
      </c>
    </row>
    <row r="30" spans="1:3">
      <c r="A30" s="3" t="s">
        <v>3</v>
      </c>
      <c r="B30" s="3" t="s">
        <v>13</v>
      </c>
      <c r="C30" s="4" t="str">
        <f>HYPERLINK("http://news.windin.com/ns/bulletin.php?code=4DE81BAAF281&amp;id=118711618&amp;type=1","航天发展:关于总会计师兼总法律顾问辞职的公告")</f>
        <v>航天发展:关于总会计师兼总法律顾问辞职的公告</v>
      </c>
    </row>
    <row r="31" spans="1:3">
      <c r="A31" s="3" t="s">
        <v>3</v>
      </c>
      <c r="B31" s="3" t="s">
        <v>14</v>
      </c>
      <c r="C31" s="4" t="str">
        <f>HYPERLINK("http://news.windin.com/ns/bulletin.php?code=D7D6F8F3F27E&amp;id=118710776&amp;type=1","东百集团:关于控股股东部分股份解除质押公告")</f>
        <v>东百集团:关于控股股东部分股份解除质押公告</v>
      </c>
    </row>
    <row r="32" spans="1:3">
      <c r="A32" s="3" t="s">
        <v>3</v>
      </c>
      <c r="B32" s="3" t="s">
        <v>15</v>
      </c>
      <c r="C32" s="4" t="str">
        <f>HYPERLINK("http://news.windin.com/ns/bulletin.php?code=1BD49817F27E&amp;id=118710570&amp;type=1","圣农发展:2020年8月份销售情况简报")</f>
        <v>圣农发展:2020年8月份销售情况简报</v>
      </c>
    </row>
    <row r="33" spans="1:3">
      <c r="A33" s="3" t="s">
        <v>3</v>
      </c>
      <c r="B33" s="3" t="s">
        <v>16</v>
      </c>
      <c r="C33" s="4" t="str">
        <f>HYPERLINK("http://news.windin.com/ns/bulletin.php?code=924801BDF27A&amp;id=118709784&amp;type=1","浔兴股份:关于部分董事,监事辞职的公告")</f>
        <v>浔兴股份:关于部分董事,监事辞职的公告</v>
      </c>
    </row>
    <row r="34" spans="1:3">
      <c r="A34" s="3" t="s">
        <v>3</v>
      </c>
      <c r="B34" s="3" t="s">
        <v>17</v>
      </c>
      <c r="C34" s="4" t="str">
        <f>HYPERLINK("http://news.windin.com/ns/bulletin.php?code=A99927ABF276&amp;id=118708712&amp;type=1","*ST贵人:仲裁进展公告")</f>
        <v>*ST贵人:仲裁进展公告</v>
      </c>
    </row>
    <row r="35" spans="1:3">
      <c r="A35" s="3" t="s">
        <v>3</v>
      </c>
      <c r="B35" s="3" t="s">
        <v>18</v>
      </c>
      <c r="C35" s="4" t="str">
        <f>HYPERLINK("http://news.windin.com/ns/bulletin.php?code=41526E2EF272&amp;id=118707186&amp;type=1","三棵树:第四期员工持股计划管理办法")</f>
        <v>三棵树:第四期员工持股计划管理办法</v>
      </c>
    </row>
    <row r="36" spans="1:3">
      <c r="A36" s="3" t="s">
        <v>3</v>
      </c>
      <c r="B36" s="3" t="s">
        <v>18</v>
      </c>
      <c r="C36" s="4" t="str">
        <f>HYPERLINK("http://news.windin.com/ns/bulletin.php?code=416F8FDEF272&amp;id=118707184&amp;type=1","三棵树:第四期员工持股计划(草案)摘要")</f>
        <v>三棵树:第四期员工持股计划(草案)摘要</v>
      </c>
    </row>
    <row r="37" spans="1:3">
      <c r="A37" s="3" t="s">
        <v>3</v>
      </c>
      <c r="B37" s="3" t="s">
        <v>18</v>
      </c>
      <c r="C37" s="4" t="str">
        <f>HYPERLINK("http://news.windin.com/ns/bulletin.php?code=416F8FE2F272&amp;id=118707192&amp;type=1","三棵树:独立董事关于第五届董事会第十一次会议相关事项的独立意见")</f>
        <v>三棵树:独立董事关于第五届董事会第十一次会议相关事项的独立意见</v>
      </c>
    </row>
    <row r="38" spans="1:3">
      <c r="A38" s="3" t="s">
        <v>3</v>
      </c>
      <c r="B38" s="3" t="s">
        <v>18</v>
      </c>
      <c r="C38" s="4" t="str">
        <f>HYPERLINK("http://news.windin.com/ns/bulletin.php?code=415DC7A7F272&amp;id=118707178&amp;type=1","三棵树:2020年第二次职工代表大会会议决议")</f>
        <v>三棵树:2020年第二次职工代表大会会议决议</v>
      </c>
    </row>
    <row r="39" spans="1:3">
      <c r="A39" s="3" t="s">
        <v>3</v>
      </c>
      <c r="B39" s="3" t="s">
        <v>18</v>
      </c>
      <c r="C39" s="4" t="str">
        <f>HYPERLINK("http://news.windin.com/ns/bulletin.php?code=4133CB34F272&amp;id=118707182&amp;type=1","三棵树:第五届董事会第十一次会议决议公告")</f>
        <v>三棵树:第五届董事会第十一次会议决议公告</v>
      </c>
    </row>
    <row r="40" spans="1:3">
      <c r="A40" s="3" t="s">
        <v>3</v>
      </c>
      <c r="B40" s="3" t="s">
        <v>18</v>
      </c>
      <c r="C40" s="4" t="str">
        <f>HYPERLINK("http://news.windin.com/ns/bulletin.php?code=40F5496AF272&amp;id=118707176&amp;type=1","三棵树:第四期员工持股计划(草案)")</f>
        <v>三棵树:第四期员工持股计划(草案)</v>
      </c>
    </row>
    <row r="41" spans="1:3">
      <c r="A41" s="3" t="s">
        <v>3</v>
      </c>
      <c r="B41" s="3" t="s">
        <v>18</v>
      </c>
      <c r="C41" s="4" t="str">
        <f>HYPERLINK("http://news.windin.com/ns/bulletin.php?code=440096E4F272&amp;id=118707188&amp;type=1","三棵树:第五届监事会第六次会议决议公告")</f>
        <v>三棵树:第五届监事会第六次会议决议公告</v>
      </c>
    </row>
    <row r="42" spans="1:3">
      <c r="A42" s="3" t="s">
        <v>3</v>
      </c>
      <c r="B42" s="3" t="s">
        <v>18</v>
      </c>
      <c r="C42" s="4" t="str">
        <f>HYPERLINK("http://news.windin.com/ns/bulletin.php?code=40F54972F272&amp;id=118707190&amp;type=1","三棵树:关于召开2020年第四次临时股东大会的通知")</f>
        <v>三棵树:关于召开2020年第四次临时股东大会的通知</v>
      </c>
    </row>
    <row r="43" spans="1:3">
      <c r="A43" s="3" t="s">
        <v>3</v>
      </c>
      <c r="B43" s="3" t="s">
        <v>19</v>
      </c>
      <c r="C43" s="4" t="str">
        <f>HYPERLINK("http://news.windin.com/ns/bulletin.php?code=DFD8A65AF270&amp;id=118706952&amp;type=1","七匹狼:关于股份回购比例达2%暨回购进展情况的公告")</f>
        <v>七匹狼:关于股份回购比例达2%暨回购进展情况的公告</v>
      </c>
    </row>
    <row r="44" spans="1:3">
      <c r="A44" s="3" t="s">
        <v>3</v>
      </c>
      <c r="B44" s="3" t="s">
        <v>20</v>
      </c>
      <c r="C44" s="4" t="str">
        <f>HYPERLINK("http://news.windin.com/ns/bulletin.php?code=68F738ACF270&amp;id=118706892&amp;type=1","九牧王:关于全资子公司认购私募基金份额的公告")</f>
        <v>九牧王:关于全资子公司认购私募基金份额的公告</v>
      </c>
    </row>
    <row r="45" spans="1:3">
      <c r="A45" s="5" t="s">
        <v>21</v>
      </c>
      <c r="B45" s="5"/>
      <c r="C45"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2020-09-10T14:40:00Z</dcterms:created>
  <dcterms:modified xsi:type="dcterms:W3CDTF">2020-09-10T06:41:03Z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