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<sst xmlns="http://schemas.openxmlformats.org/spreadsheetml/2006/main" count="76" uniqueCount="16">
  <si>
    <t>公告日期</t>
  </si>
  <si>
    <t>证券代码</t>
  </si>
  <si>
    <t>公告标题</t>
  </si>
  <si>
    <t>2020-09-15</t>
  </si>
  <si>
    <t>002868.SZ</t>
  </si>
  <si>
    <t>000547.SZ</t>
  </si>
  <si>
    <t>000632.SZ</t>
  </si>
  <si>
    <t>000671.SZ</t>
  </si>
  <si>
    <t>603383.SH</t>
  </si>
  <si>
    <t>603363.SH</t>
  </si>
  <si>
    <t>600592.SH</t>
  </si>
  <si>
    <t>603933.SH</t>
  </si>
  <si>
    <t>603615.SH</t>
  </si>
  <si>
    <t>600693.SH</t>
  </si>
  <si>
    <t>603686.SH</t>
  </si>
  <si>
    <t>数据来源：Wind</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</si>
</sst>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b/>
      <sz val="11"/>
      <color theme="1"/>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4" fillId="0" borderId="0" applyFont="0" applyFill="0" applyBorder="0" applyAlignment="0" applyProtection="0">
      <alignment vertical="center"/>
    </xf>
    <xf numFmtId="0" fontId="14" fillId="10" borderId="0" applyNumberFormat="0" applyBorder="0" applyAlignment="0" applyProtection="0">
      <alignment vertical="center"/>
    </xf>
    <xf numFmtId="0" fontId="10" fillId="5"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4" fillId="8" borderId="0" applyNumberFormat="0" applyBorder="0" applyAlignment="0" applyProtection="0">
      <alignment vertical="center"/>
    </xf>
    <xf numFmtId="0" fontId="5" fillId="2" borderId="0" applyNumberFormat="0" applyBorder="0" applyAlignment="0" applyProtection="0">
      <alignment vertical="center"/>
    </xf>
    <xf numFmtId="43" fontId="4" fillId="0" borderId="0" applyFont="0" applyFill="0" applyBorder="0" applyAlignment="0" applyProtection="0">
      <alignment vertical="center"/>
    </xf>
    <xf numFmtId="0" fontId="15" fillId="14" borderId="0" applyNumberFormat="0" applyBorder="0" applyAlignment="0" applyProtection="0">
      <alignment vertical="center"/>
    </xf>
    <xf numFmtId="0" fontId="1" fillId="0" borderId="0" applyNumberFormat="0" applyFill="0" applyBorder="0" applyAlignment="0" applyProtection="0">
      <alignment vertical="center"/>
    </xf>
    <xf numFmtId="9" fontId="4" fillId="0" borderId="0" applyFont="0" applyFill="0" applyBorder="0" applyAlignment="0" applyProtection="0">
      <alignment vertical="center"/>
    </xf>
    <xf numFmtId="0" fontId="19" fillId="0" borderId="0" applyNumberFormat="0" applyFill="0" applyBorder="0" applyAlignment="0" applyProtection="0">
      <alignment vertical="center"/>
    </xf>
    <xf numFmtId="0" fontId="4" fillId="18" borderId="9" applyNumberFormat="0" applyFont="0" applyAlignment="0" applyProtection="0">
      <alignment vertical="center"/>
    </xf>
    <xf numFmtId="0" fontId="15" fillId="20"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6" applyNumberFormat="0" applyFill="0" applyAlignment="0" applyProtection="0">
      <alignment vertical="center"/>
    </xf>
    <xf numFmtId="0" fontId="12" fillId="0" borderId="6" applyNumberFormat="0" applyFill="0" applyAlignment="0" applyProtection="0">
      <alignment vertical="center"/>
    </xf>
    <xf numFmtId="0" fontId="15" fillId="13" borderId="0" applyNumberFormat="0" applyBorder="0" applyAlignment="0" applyProtection="0">
      <alignment vertical="center"/>
    </xf>
    <xf numFmtId="0" fontId="8" fillId="0" borderId="4" applyNumberFormat="0" applyFill="0" applyAlignment="0" applyProtection="0">
      <alignment vertical="center"/>
    </xf>
    <xf numFmtId="0" fontId="15" fillId="12" borderId="0" applyNumberFormat="0" applyBorder="0" applyAlignment="0" applyProtection="0">
      <alignment vertical="center"/>
    </xf>
    <xf numFmtId="0" fontId="16" fillId="16" borderId="7" applyNumberFormat="0" applyAlignment="0" applyProtection="0">
      <alignment vertical="center"/>
    </xf>
    <xf numFmtId="0" fontId="17" fillId="16" borderId="5" applyNumberFormat="0" applyAlignment="0" applyProtection="0">
      <alignment vertical="center"/>
    </xf>
    <xf numFmtId="0" fontId="6" fillId="3" borderId="3" applyNumberFormat="0" applyAlignment="0" applyProtection="0">
      <alignment vertical="center"/>
    </xf>
    <xf numFmtId="0" fontId="14" fillId="9" borderId="0" applyNumberFormat="0" applyBorder="0" applyAlignment="0" applyProtection="0">
      <alignment vertical="center"/>
    </xf>
    <xf numFmtId="0" fontId="15" fillId="23" borderId="0" applyNumberFormat="0" applyBorder="0" applyAlignment="0" applyProtection="0">
      <alignment vertical="center"/>
    </xf>
    <xf numFmtId="0" fontId="20" fillId="0" borderId="8" applyNumberFormat="0" applyFill="0" applyAlignment="0" applyProtection="0">
      <alignment vertical="center"/>
    </xf>
    <xf numFmtId="0" fontId="3" fillId="0" borderId="2" applyNumberFormat="0" applyFill="0" applyAlignment="0" applyProtection="0">
      <alignment vertical="center"/>
    </xf>
    <xf numFmtId="0" fontId="11" fillId="6" borderId="0" applyNumberFormat="0" applyBorder="0" applyAlignment="0" applyProtection="0">
      <alignment vertical="center"/>
    </xf>
    <xf numFmtId="0" fontId="7" fillId="4" borderId="0" applyNumberFormat="0" applyBorder="0" applyAlignment="0" applyProtection="0">
      <alignment vertical="center"/>
    </xf>
    <xf numFmtId="0" fontId="14" fillId="26" borderId="0" applyNumberFormat="0" applyBorder="0" applyAlignment="0" applyProtection="0">
      <alignment vertical="center"/>
    </xf>
    <xf numFmtId="0" fontId="15" fillId="15" borderId="0" applyNumberFormat="0" applyBorder="0" applyAlignment="0" applyProtection="0">
      <alignment vertical="center"/>
    </xf>
    <xf numFmtId="0" fontId="14" fillId="17" borderId="0" applyNumberFormat="0" applyBorder="0" applyAlignment="0" applyProtection="0">
      <alignment vertical="center"/>
    </xf>
    <xf numFmtId="0" fontId="14" fillId="30"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5" fillId="32" borderId="0" applyNumberFormat="0" applyBorder="0" applyAlignment="0" applyProtection="0">
      <alignment vertical="center"/>
    </xf>
    <xf numFmtId="0" fontId="15" fillId="22"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5" fillId="21" borderId="0" applyNumberFormat="0" applyBorder="0" applyAlignment="0" applyProtection="0">
      <alignment vertical="center"/>
    </xf>
    <xf numFmtId="0" fontId="14" fillId="27"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14" fillId="7" borderId="0" applyNumberFormat="0" applyBorder="0" applyAlignment="0" applyProtection="0">
      <alignment vertical="center"/>
    </xf>
    <xf numFmtId="0" fontId="15" fillId="11"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
  <sheetViews>
    <sheetView tabSelected="1" workbookViewId="0">
      <pane xSplit="2" ySplit="1" topLeftCell="C14" activePane="bottomRight" state="frozen"/>
      <selection/>
      <selection pane="topRight"/>
      <selection pane="bottomLeft"/>
      <selection pane="bottomRight" activeCell="A38" sqref="A38: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HYPERLINK("http://news.windin.com/ns/bulletin.php?code=25E86C25F682&amp;id=118791372&amp;type=1","绿康生化:关于2020年度第二次临时股东大会决议的公告")</f>
        <v>绿康生化:关于2020年度第二次临时股东大会决议的公告</v>
      </c>
    </row>
    <row r="3" spans="1:3">
      <c r="A3" s="3" t="s">
        <v>3</v>
      </c>
      <c r="B3" s="3" t="s">
        <v>4</v>
      </c>
      <c r="C3" s="4" t="str">
        <f>HYPERLINK("http://news.windin.com/ns/bulletin.php?code=23D30F53F682&amp;id=118791368&amp;type=1","绿康生化:关于使用部分闲置自有资金购买理财产品到期赎回的公告")</f>
        <v>绿康生化:关于使用部分闲置自有资金购买理财产品到期赎回的公告</v>
      </c>
    </row>
    <row r="4" spans="1:3">
      <c r="A4" s="3" t="s">
        <v>3</v>
      </c>
      <c r="B4" s="3" t="s">
        <v>4</v>
      </c>
      <c r="C4" s="4" t="str">
        <f>HYPERLINK("http://news.windin.com/ns/bulletin.php?code=1F2F5F34F682&amp;id=118791346&amp;type=1","绿康生化:2020年度第二次临时股东大会之法律意见书")</f>
        <v>绿康生化:2020年度第二次临时股东大会之法律意见书</v>
      </c>
    </row>
    <row r="5" spans="1:3">
      <c r="A5" s="3" t="s">
        <v>3</v>
      </c>
      <c r="B5" s="3" t="s">
        <v>5</v>
      </c>
      <c r="C5" s="4" t="str">
        <f>HYPERLINK("http://news.windin.com/ns/bulletin.php?code=0ECBDCD1F67F&amp;id=118791108&amp;type=1","航天发展:第九届董事会第七次(临时)会议决议公告")</f>
        <v>航天发展:第九届董事会第七次(临时)会议决议公告</v>
      </c>
    </row>
    <row r="6" spans="1:3">
      <c r="A6" s="3" t="s">
        <v>3</v>
      </c>
      <c r="B6" s="3" t="s">
        <v>5</v>
      </c>
      <c r="C6" s="4" t="str">
        <f>HYPERLINK("http://news.windin.com/ns/bulletin.php?code=0EB40717F67F&amp;id=118791106&amp;type=1","航天发展:关于召开2020年第一次临时股东大会的通知")</f>
        <v>航天发展:关于召开2020年第一次临时股东大会的通知</v>
      </c>
    </row>
    <row r="7" spans="1:3">
      <c r="A7" s="3" t="s">
        <v>3</v>
      </c>
      <c r="B7" s="3" t="s">
        <v>5</v>
      </c>
      <c r="C7" s="4" t="str">
        <f>HYPERLINK("http://news.windin.com/ns/bulletin.php?code=084A0511F67F&amp;id=118791100&amp;type=1","航天发展:第九届董事会第七次(临时)会议相关事项的独立董事意见")</f>
        <v>航天发展:第九届董事会第七次(临时)会议相关事项的独立董事意见</v>
      </c>
    </row>
    <row r="8" spans="1:3">
      <c r="A8" s="3" t="s">
        <v>3</v>
      </c>
      <c r="B8" s="3" t="s">
        <v>6</v>
      </c>
      <c r="C8" s="4" t="str">
        <f>HYPERLINK("http://news.windin.com/ns/bulletin.php?code=AADA0E81F67D&amp;id=118790854&amp;type=1","三木集团:第九届董事会第二十三次会议决议公告")</f>
        <v>三木集团:第九届董事会第二十三次会议决议公告</v>
      </c>
    </row>
    <row r="9" spans="1:3">
      <c r="A9" s="3" t="s">
        <v>3</v>
      </c>
      <c r="B9" s="3" t="s">
        <v>6</v>
      </c>
      <c r="C9" s="4" t="str">
        <f>HYPERLINK("http://news.windin.com/ns/bulletin.php?code=AB895E31F67D&amp;id=118790852&amp;type=1","三木集团:独立董事关于第九届董事会第二十三次会议相关事项的独立意见")</f>
        <v>三木集团:独立董事关于第九届董事会第二十三次会议相关事项的独立意见</v>
      </c>
    </row>
    <row r="10" spans="1:3">
      <c r="A10" s="3" t="s">
        <v>3</v>
      </c>
      <c r="B10" s="3" t="s">
        <v>6</v>
      </c>
      <c r="C10" s="4" t="str">
        <f>HYPERLINK("http://news.windin.com/ns/bulletin.php?code=AB3FCBC5F67D&amp;id=118790850&amp;type=1","三木集团:关于对外提供担保的公告")</f>
        <v>三木集团:关于对外提供担保的公告</v>
      </c>
    </row>
    <row r="11" spans="1:3">
      <c r="A11" s="3" t="s">
        <v>3</v>
      </c>
      <c r="B11" s="3" t="s">
        <v>6</v>
      </c>
      <c r="C11" s="4" t="str">
        <f>HYPERLINK("http://news.windin.com/ns/bulletin.php?code=AB895E2BF67D&amp;id=118790848&amp;type=1","三木集团:关于召开2020年第八次临时股东大会的提示性公告")</f>
        <v>三木集团:关于召开2020年第八次临时股东大会的提示性公告</v>
      </c>
    </row>
    <row r="12" spans="1:3">
      <c r="A12" s="3" t="s">
        <v>3</v>
      </c>
      <c r="B12" s="3" t="s">
        <v>6</v>
      </c>
      <c r="C12" s="4" t="str">
        <f>HYPERLINK("http://news.windin.com/ns/bulletin.php?code=AADA0E7BF67D&amp;id=118790846&amp;type=1","三木集团:关于开展外汇衍生品交易的可行性分析报告")</f>
        <v>三木集团:关于开展外汇衍生品交易的可行性分析报告</v>
      </c>
    </row>
    <row r="13" spans="1:3">
      <c r="A13" s="3" t="s">
        <v>3</v>
      </c>
      <c r="B13" s="3" t="s">
        <v>7</v>
      </c>
      <c r="C13" s="4" t="str">
        <f>HYPERLINK("http://news.windin.com/ns/bulletin.php?code=48B4386CF67B&amp;id=118790362&amp;type=1","阳光城:关于2020年8月份经营情况的公告")</f>
        <v>阳光城:关于2020年8月份经营情况的公告</v>
      </c>
    </row>
    <row r="14" spans="1:3">
      <c r="A14" s="3" t="s">
        <v>3</v>
      </c>
      <c r="B14" s="3" t="s">
        <v>7</v>
      </c>
      <c r="C14" s="4" t="str">
        <f>HYPERLINK("http://news.windin.com/ns/bulletin.php?code=47392935F67B&amp;id=118790356&amp;type=1","阳光城:2018年度第三期中期票据发行人票面利率调整选择权行使公告")</f>
        <v>阳光城:2018年度第三期中期票据发行人票面利率调整选择权行使公告</v>
      </c>
    </row>
    <row r="15" spans="1:3">
      <c r="A15" s="3" t="s">
        <v>3</v>
      </c>
      <c r="B15" s="3" t="s">
        <v>7</v>
      </c>
      <c r="C15" s="4" t="str">
        <f>HYPERLINK("http://news.windin.com/ns/bulletin.php?code=470622ADF67B&amp;id=118790346&amp;type=1","阳光城:2017年度第四期中期票据投资人回售选择权行使公告")</f>
        <v>阳光城:2017年度第四期中期票据投资人回售选择权行使公告</v>
      </c>
    </row>
    <row r="16" spans="1:3">
      <c r="A16" s="3" t="s">
        <v>3</v>
      </c>
      <c r="B16" s="3" t="s">
        <v>7</v>
      </c>
      <c r="C16" s="4" t="str">
        <f>HYPERLINK("http://news.windin.com/ns/bulletin.php?code=470B07B1F67B&amp;id=118790334&amp;type=1","阳光城:2017年度第四期中期票据发行人票面利率调整选择权行使公告")</f>
        <v>阳光城:2017年度第四期中期票据发行人票面利率调整选择权行使公告</v>
      </c>
    </row>
    <row r="17" spans="1:3">
      <c r="A17" s="3" t="s">
        <v>3</v>
      </c>
      <c r="B17" s="3" t="s">
        <v>7</v>
      </c>
      <c r="C17" s="4" t="str">
        <f>HYPERLINK("http://news.windin.com/ns/bulletin.php?code=4739292BF67B&amp;id=118790332&amp;type=1","阳光城:2018年度第三期中期票据投资人回售选择权行使公告")</f>
        <v>阳光城:2018年度第三期中期票据投资人回售选择权行使公告</v>
      </c>
    </row>
    <row r="18" spans="1:3">
      <c r="A18" s="3" t="s">
        <v>3</v>
      </c>
      <c r="B18" s="3" t="s">
        <v>8</v>
      </c>
      <c r="C18" s="4" t="str">
        <f>HYPERLINK("http://news.windin.com/ns/bulletin.php?code=416B0DDBF674&amp;id=118788982&amp;type=1","顶点软件:关于持股5%以上股东减持达到1%的提示性公告")</f>
        <v>顶点软件:关于持股5%以上股东减持达到1%的提示性公告</v>
      </c>
    </row>
    <row r="19" spans="1:3">
      <c r="A19" s="3" t="s">
        <v>3</v>
      </c>
      <c r="B19" s="3" t="s">
        <v>9</v>
      </c>
      <c r="C19" s="4" t="str">
        <f>HYPERLINK("http://news.windin.com/ns/bulletin.php?code=D201D70CF672&amp;id=118788520&amp;type=1","傲农生物:北京市中伦律师事务所关于福建傲农生物科技集团股份有限公司2020年限制性股票激励计划预留部分授予相关事项的法律意见书")</f>
        <v>傲农生物:北京市中伦律师事务所关于福建傲农生物科技集团股份有限公司2020年限制性股票激励计划预留部分授予相关事项的法律意见书</v>
      </c>
    </row>
    <row r="20" spans="1:3">
      <c r="A20" s="3" t="s">
        <v>3</v>
      </c>
      <c r="B20" s="3" t="s">
        <v>9</v>
      </c>
      <c r="C20" s="4" t="str">
        <f>HYPERLINK("http://news.windin.com/ns/bulletin.php?code=D2380D90F672&amp;id=118788518&amp;type=1","傲农生物:关于修订2020年限制性股票激励计划公司层面业绩考核指标的公告")</f>
        <v>傲农生物:关于修订2020年限制性股票激励计划公司层面业绩考核指标的公告</v>
      </c>
    </row>
    <row r="21" spans="1:3">
      <c r="A21" s="3" t="s">
        <v>3</v>
      </c>
      <c r="B21" s="3" t="s">
        <v>9</v>
      </c>
      <c r="C21" s="4" t="str">
        <f>HYPERLINK("http://news.windin.com/ns/bulletin.php?code=D1A38B76F672&amp;id=118788506&amp;type=1","傲农生物:第二届董事会第三十四次会议决议公告")</f>
        <v>傲农生物:第二届董事会第三十四次会议决议公告</v>
      </c>
    </row>
    <row r="22" spans="1:3">
      <c r="A22" s="3" t="s">
        <v>3</v>
      </c>
      <c r="B22" s="3" t="s">
        <v>9</v>
      </c>
      <c r="C22" s="4" t="str">
        <f>HYPERLINK("http://news.windin.com/ns/bulletin.php?code=D2A19020F672&amp;id=118788526&amp;type=1","傲农生物:北京市中伦律师事务所关于福建傲农生物科技集团股份有限公司2020年限制性股票激励计划变更的法律意见书")</f>
        <v>傲农生物:北京市中伦律师事务所关于福建傲农生物科技集团股份有限公司2020年限制性股票激励计划变更的法律意见书</v>
      </c>
    </row>
    <row r="23" spans="1:3">
      <c r="A23" s="3" t="s">
        <v>3</v>
      </c>
      <c r="B23" s="3" t="s">
        <v>9</v>
      </c>
      <c r="C23" s="4" t="str">
        <f>HYPERLINK("http://news.windin.com/ns/bulletin.php?code=CD901E4FF672&amp;id=118788516&amp;type=1","傲农生物:关于收购湖北鑫成生物饲料有限公司股权的公告")</f>
        <v>傲农生物:关于收购湖北鑫成生物饲料有限公司股权的公告</v>
      </c>
    </row>
    <row r="24" spans="1:3">
      <c r="A24" s="3" t="s">
        <v>3</v>
      </c>
      <c r="B24" s="3" t="s">
        <v>9</v>
      </c>
      <c r="C24" s="4" t="str">
        <f>HYPERLINK("http://news.windin.com/ns/bulletin.php?code=D1F53815F672&amp;id=118788512&amp;type=1","傲农生物:独立董事关于公司第二届董事会第三十四次会议相关事项的独立意见")</f>
        <v>傲农生物:独立董事关于公司第二届董事会第三十四次会议相关事项的独立意见</v>
      </c>
    </row>
    <row r="25" spans="1:3">
      <c r="A25" s="3" t="s">
        <v>3</v>
      </c>
      <c r="B25" s="3" t="s">
        <v>9</v>
      </c>
      <c r="C25" s="4" t="str">
        <f>HYPERLINK("http://news.windin.com/ns/bulletin.php?code=CD8E75C1F672&amp;id=118788508&amp;type=1","傲农生物:2020年限制性股票激励计划预留授予激励对象名单(授予日)")</f>
        <v>傲农生物:2020年限制性股票激励计划预留授予激励对象名单(授予日)</v>
      </c>
    </row>
    <row r="26" spans="1:3">
      <c r="A26" s="3" t="s">
        <v>3</v>
      </c>
      <c r="B26" s="3" t="s">
        <v>9</v>
      </c>
      <c r="C26" s="4" t="str">
        <f>HYPERLINK("http://news.windin.com/ns/bulletin.php?code=D2380D8CF672&amp;id=118788504&amp;type=1","傲农生物:第二届监事会第二十一次会议决议公告")</f>
        <v>傲农生物:第二届监事会第二十一次会议决议公告</v>
      </c>
    </row>
    <row r="27" spans="1:3">
      <c r="A27" s="3" t="s">
        <v>3</v>
      </c>
      <c r="B27" s="3" t="s">
        <v>9</v>
      </c>
      <c r="C27" s="4" t="str">
        <f>HYPERLINK("http://news.windin.com/ns/bulletin.php?code=D1F53812F672&amp;id=118788502&amp;type=1","傲农生物:关于向2020年限制性股票激励计划激励对象授予预留部分限制性股票的公告")</f>
        <v>傲农生物:关于向2020年限制性股票激励计划激励对象授予预留部分限制性股票的公告</v>
      </c>
    </row>
    <row r="28" spans="1:3">
      <c r="A28" s="3" t="s">
        <v>3</v>
      </c>
      <c r="B28" s="3" t="s">
        <v>9</v>
      </c>
      <c r="C28" s="4" t="str">
        <f>HYPERLINK("http://news.windin.com/ns/bulletin.php?code=CD8E75BCF672&amp;id=118788494&amp;type=1","傲农生物:监事会关于修订2020年限制性股票激励计划公司层面业绩考核指标及授予预留限制性股票的核查意见")</f>
        <v>傲农生物:监事会关于修订2020年限制性股票激励计划公司层面业绩考核指标及授予预留限制性股票的核查意见</v>
      </c>
    </row>
    <row r="29" spans="1:3">
      <c r="A29" s="3" t="s">
        <v>3</v>
      </c>
      <c r="B29" s="3" t="s">
        <v>7</v>
      </c>
      <c r="C29" s="4" t="str">
        <f>HYPERLINK("http://news.windin.com/ns/bulletin.php?code=CFAED204F66E&amp;id=118787426&amp;type=1","阳光城:关于“18阳城01”票面利率调整及投资者回售实施办法第二次提示性公告")</f>
        <v>阳光城:关于“18阳城01”票面利率调整及投资者回售实施办法第二次提示性公告</v>
      </c>
    </row>
    <row r="30" spans="1:3">
      <c r="A30" s="3" t="s">
        <v>3</v>
      </c>
      <c r="B30" s="3" t="s">
        <v>10</v>
      </c>
      <c r="C30" s="4" t="str">
        <f>HYPERLINK("http://news.windin.com/ns/bulletin.php?code=39D28488F66E&amp;id=118787272&amp;type=1","龙溪股份:2020年第一次临时股东大会决议公告")</f>
        <v>龙溪股份:2020年第一次临时股东大会决议公告</v>
      </c>
    </row>
    <row r="31" spans="1:3">
      <c r="A31" s="3" t="s">
        <v>3</v>
      </c>
      <c r="B31" s="3" t="s">
        <v>10</v>
      </c>
      <c r="C31" s="4" t="str">
        <f>HYPERLINK("http://news.windin.com/ns/bulletin.php?code=3FF47748F66E&amp;id=118787276&amp;type=1","龙溪股份:2020年第一次临时股东大会法律意见书")</f>
        <v>龙溪股份:2020年第一次临时股东大会法律意见书</v>
      </c>
    </row>
    <row r="32" spans="1:3">
      <c r="A32" s="3" t="s">
        <v>3</v>
      </c>
      <c r="B32" s="3" t="s">
        <v>11</v>
      </c>
      <c r="C32" s="4" t="str">
        <f>HYPERLINK("http://news.windin.com/ns/bulletin.php?code=142E81D6F66A&amp;id=118785746&amp;type=1","睿能科技:2020年第一次临时股东大会决议公告")</f>
        <v>睿能科技:2020年第一次临时股东大会决议公告</v>
      </c>
    </row>
    <row r="33" spans="1:3">
      <c r="A33" s="3" t="s">
        <v>3</v>
      </c>
      <c r="B33" s="3" t="s">
        <v>11</v>
      </c>
      <c r="C33" s="4" t="str">
        <f>HYPERLINK("http://news.windin.com/ns/bulletin.php?code=143A21FFF66A&amp;id=118785728&amp;type=1","睿能科技:2020年第一次临时股东大会的法律意见书")</f>
        <v>睿能科技:2020年第一次临时股东大会的法律意见书</v>
      </c>
    </row>
    <row r="34" spans="1:3">
      <c r="A34" s="3" t="s">
        <v>3</v>
      </c>
      <c r="B34" s="3" t="s">
        <v>8</v>
      </c>
      <c r="C34" s="4" t="str">
        <f>HYPERLINK("http://news.windin.com/ns/bulletin.php?code=2EBCDBE1F668&amp;id=118785186&amp;type=1","顶点软件:股东减持计划实施时间过半暨减持比例达1%进展公告")</f>
        <v>顶点软件:股东减持计划实施时间过半暨减持比例达1%进展公告</v>
      </c>
    </row>
    <row r="35" spans="1:3">
      <c r="A35" s="3" t="s">
        <v>3</v>
      </c>
      <c r="B35" s="3" t="s">
        <v>12</v>
      </c>
      <c r="C35" s="4" t="str">
        <f>HYPERLINK("http://news.windin.com/ns/bulletin.php?code=4F9F4BBAF665&amp;id=118784310&amp;type=1","茶花股份:实际控制人大宗交易减持股份计划公告")</f>
        <v>茶花股份:实际控制人大宗交易减持股份计划公告</v>
      </c>
    </row>
    <row r="36" spans="1:3">
      <c r="A36" s="3" t="s">
        <v>3</v>
      </c>
      <c r="B36" s="3" t="s">
        <v>13</v>
      </c>
      <c r="C36" s="4" t="str">
        <f>HYPERLINK("http://news.windin.com/ns/bulletin.php?code=98E970AAF662&amp;id=118783008&amp;type=1","东百集团:关于控股股东完成工商变更登记的公告")</f>
        <v>东百集团:关于控股股东完成工商变更登记的公告</v>
      </c>
    </row>
    <row r="37" spans="1:3">
      <c r="A37" s="3" t="s">
        <v>3</v>
      </c>
      <c r="B37" s="3" t="s">
        <v>14</v>
      </c>
      <c r="C37" s="4" t="str">
        <f>HYPERLINK("http://news.windin.com/ns/bulletin.php?code=80A51D61F65C&amp;id=118780984&amp;type=1","龙马环卫:关于2020年度使用部分闲置募集资金进行现金管理的进展公告(九)")</f>
        <v>龙马环卫:关于2020年度使用部分闲置募集资金进行现金管理的进展公告(九)</v>
      </c>
    </row>
    <row r="38" spans="1:3">
      <c r="A38" s="5" t="s">
        <v>15</v>
      </c>
      <c r="B38" s="5"/>
      <c r="C38"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2020-09-15T14:08:00Z</dcterms:created>
  <dcterms:modified xsi:type="dcterms:W3CDTF">2020-09-15T06:09:04Z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