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<sst xmlns="http://schemas.openxmlformats.org/spreadsheetml/2006/main" count="58" uniqueCount="13">
  <si>
    <t>公告日期</t>
  </si>
  <si>
    <t>证券代码</t>
  </si>
  <si>
    <t>公告标题</t>
  </si>
  <si>
    <t>2020-09-17</t>
  </si>
  <si>
    <t>300132.SZ</t>
  </si>
  <si>
    <t>002682.SZ</t>
  </si>
  <si>
    <t>300750.SZ</t>
  </si>
  <si>
    <t>002512.SZ</t>
  </si>
  <si>
    <t>002578.SZ</t>
  </si>
  <si>
    <t>300560.SZ</t>
  </si>
  <si>
    <t>300712.SZ</t>
  </si>
  <si>
    <t>601566.SH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</si>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</sst>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8"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2"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1" fillId="14" borderId="8" applyNumberFormat="0" applyAlignment="0" applyProtection="0">
      <alignment vertical="center"/>
    </xf>
    <xf numFmtId="0" fontId="4" fillId="6" borderId="2" applyNumberFormat="0" applyAlignment="0" applyProtection="0">
      <alignment vertical="center"/>
    </xf>
    <xf numFmtId="0" fontId="3" fillId="25" borderId="0" applyNumberFormat="0" applyBorder="0" applyAlignment="0" applyProtection="0">
      <alignment vertical="center"/>
    </xf>
    <xf numFmtId="0" fontId="12" fillId="13"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2"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3" fillId="7"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tabSelected="1" workbookViewId="0">
      <pane xSplit="2" ySplit="1" topLeftCell="C17" activePane="bottomRight" state="frozen"/>
      <selection/>
      <selection pane="topRight"/>
      <selection pane="bottomLeft"/>
      <selection pane="bottomRight" activeCell="A29" sqref="A29: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HYPERLINK("http://news.windin.com/ns/bulletin.php?code=A17AB9CEF897&amp;id=118846446&amp;type=1","青松股份:关于全资子公司取得外观设计专利及实用新型专利的公告")</f>
        <v>青松股份:关于全资子公司取得外观设计专利及实用新型专利的公告</v>
      </c>
    </row>
    <row r="3" spans="1:3">
      <c r="A3" s="3" t="s">
        <v>3</v>
      </c>
      <c r="B3" s="3" t="s">
        <v>5</v>
      </c>
      <c r="C3" s="4" t="str">
        <f>HYPERLINK("http://news.windin.com/ns/bulletin.php?code=A16683CEF897&amp;id=118846444&amp;type=1","龙洲股份:2020年度第二期超短期融资券发行结果公告")</f>
        <v>龙洲股份:2020年度第二期超短期融资券发行结果公告</v>
      </c>
    </row>
    <row r="4" spans="1:3">
      <c r="A4" s="3" t="s">
        <v>3</v>
      </c>
      <c r="B4" s="3" t="s">
        <v>6</v>
      </c>
      <c r="C4" s="4" t="str">
        <f>HYPERLINK("http://news.windin.com/ns/bulletin.php?code=4F02716BF814&amp;id=118838334&amp;type=1","宁德时代:关于2018年限制性股票激励计划首次授予部分第二个限售期解除限售股份上市流通的提示性公告")</f>
        <v>宁德时代:关于2018年限制性股票激励计划首次授予部分第二个限售期解除限售股份上市流通的提示性公告</v>
      </c>
    </row>
    <row r="5" spans="1:3">
      <c r="A5" s="3" t="s">
        <v>3</v>
      </c>
      <c r="B5" s="3" t="s">
        <v>7</v>
      </c>
      <c r="C5" s="4" t="str">
        <f>HYPERLINK("http://news.windin.com/ns/bulletin.php?code=5482061DF810&amp;id=118838044&amp;type=1","达华智能:前次募集资金使用情况鉴证报告")</f>
        <v>达华智能:前次募集资金使用情况鉴证报告</v>
      </c>
    </row>
    <row r="6" spans="1:3">
      <c r="A6" s="3" t="s">
        <v>3</v>
      </c>
      <c r="B6" s="3" t="s">
        <v>7</v>
      </c>
      <c r="C6" s="4" t="str">
        <f>HYPERLINK("http://news.windin.com/ns/bulletin.php?code=554E42C2F810&amp;id=118838046&amp;type=1","达华智能:关于豁免公司股东增持公司股份承诺的公告")</f>
        <v>达华智能:关于豁免公司股东增持公司股份承诺的公告</v>
      </c>
    </row>
    <row r="7" spans="1:3">
      <c r="A7" s="3" t="s">
        <v>3</v>
      </c>
      <c r="B7" s="3" t="s">
        <v>7</v>
      </c>
      <c r="C7" s="4" t="str">
        <f>HYPERLINK("http://news.windin.com/ns/bulletin.php?code=54FEC33DF810&amp;id=118838042&amp;type=1","达华智能:2020年度非公开发行A股股票募集资金使用可行性分析报告")</f>
        <v>达华智能:2020年度非公开发行A股股票募集资金使用可行性分析报告</v>
      </c>
    </row>
    <row r="8" spans="1:3">
      <c r="A8" s="3" t="s">
        <v>3</v>
      </c>
      <c r="B8" s="3" t="s">
        <v>7</v>
      </c>
      <c r="C8" s="4" t="str">
        <f>HYPERLINK("http://news.windin.com/ns/bulletin.php?code=4F9E0563F810&amp;id=118838040&amp;type=1","达华智能:关于非公开发行股票摊薄即期回报采取填补措施及相关主体承诺的公告")</f>
        <v>达华智能:关于非公开发行股票摊薄即期回报采取填补措施及相关主体承诺的公告</v>
      </c>
    </row>
    <row r="9" spans="1:3">
      <c r="A9" s="3" t="s">
        <v>3</v>
      </c>
      <c r="B9" s="3" t="s">
        <v>7</v>
      </c>
      <c r="C9" s="4" t="str">
        <f>HYPERLINK("http://news.windin.com/ns/bulletin.php?code=52698F98F810&amp;id=118838038&amp;type=1","达华智能:独立董事关于第三届董事会第六十次会议相关事项的事前认可意见")</f>
        <v>达华智能:独立董事关于第三届董事会第六十次会议相关事项的事前认可意见</v>
      </c>
    </row>
    <row r="10" spans="1:3">
      <c r="A10" s="3" t="s">
        <v>3</v>
      </c>
      <c r="B10" s="3" t="s">
        <v>7</v>
      </c>
      <c r="C10" s="4" t="str">
        <f>HYPERLINK("http://news.windin.com/ns/bulletin.php?code=54820612F810&amp;id=118838030&amp;type=1","达华智能:前次募集资金使用情况专项报告")</f>
        <v>达华智能:前次募集资金使用情况专项报告</v>
      </c>
    </row>
    <row r="11" spans="1:3">
      <c r="A11" s="3" t="s">
        <v>3</v>
      </c>
      <c r="B11" s="3" t="s">
        <v>7</v>
      </c>
      <c r="C11" s="4" t="str">
        <f>HYPERLINK("http://news.windin.com/ns/bulletin.php?code=5482060FF810&amp;id=118838028&amp;type=1","达华智能:关于非公开发行A股股票涉及关联交易的公告")</f>
        <v>达华智能:关于非公开发行A股股票涉及关联交易的公告</v>
      </c>
    </row>
    <row r="12" spans="1:3">
      <c r="A12" s="3" t="s">
        <v>3</v>
      </c>
      <c r="B12" s="3" t="s">
        <v>7</v>
      </c>
      <c r="C12" s="4" t="str">
        <f>HYPERLINK("http://news.windin.com/ns/bulletin.php?code=559C1A45F810&amp;id=118838026&amp;type=1","达华智能:关于披露权益变动报告书的提示性公告")</f>
        <v>达华智能:关于披露权益变动报告书的提示性公告</v>
      </c>
    </row>
    <row r="13" spans="1:3">
      <c r="A13" s="3" t="s">
        <v>3</v>
      </c>
      <c r="B13" s="3" t="s">
        <v>7</v>
      </c>
      <c r="C13" s="4" t="str">
        <f>HYPERLINK("http://news.windin.com/ns/bulletin.php?code=54FEC330F810&amp;id=118838024&amp;type=1","达华智能:关于筹划非公开发行股票暨控制权变更事项复牌的提示性公告")</f>
        <v>达华智能:关于筹划非公开发行股票暨控制权变更事项复牌的提示性公告</v>
      </c>
    </row>
    <row r="14" spans="1:3">
      <c r="A14" s="3" t="s">
        <v>3</v>
      </c>
      <c r="B14" s="3" t="s">
        <v>7</v>
      </c>
      <c r="C14" s="4" t="str">
        <f>HYPERLINK("http://news.windin.com/ns/bulletin.php?code=554E42BBF810&amp;id=118838022&amp;type=1","达华智能:关于本次非公开发行A股股票不存在直接或通过利益相关方向参与认购的投资者提供财务资助或补偿的公告")</f>
        <v>达华智能:关于本次非公开发行A股股票不存在直接或通过利益相关方向参与认购的投资者提供财务资助或补偿的公告</v>
      </c>
    </row>
    <row r="15" spans="1:3">
      <c r="A15" s="3" t="s">
        <v>3</v>
      </c>
      <c r="B15" s="3" t="s">
        <v>7</v>
      </c>
      <c r="C15" s="4" t="str">
        <f>HYPERLINK("http://news.windin.com/ns/bulletin.php?code=4F9E055CF810&amp;id=118838020&amp;type=1","达华智能:关于非公开发行A股股票预案披露的提示性公告")</f>
        <v>达华智能:关于非公开发行A股股票预案披露的提示性公告</v>
      </c>
    </row>
    <row r="16" spans="1:3">
      <c r="A16" s="3" t="s">
        <v>3</v>
      </c>
      <c r="B16" s="3" t="s">
        <v>7</v>
      </c>
      <c r="C16" s="4" t="str">
        <f>HYPERLINK("http://news.windin.com/ns/bulletin.php?code=52698F90F810&amp;id=118838018&amp;type=1","达华智能:独立董事关于第三届董事会第六十次会议相关事项的独立意见")</f>
        <v>达华智能:独立董事关于第三届董事会第六十次会议相关事项的独立意见</v>
      </c>
    </row>
    <row r="17" spans="1:3">
      <c r="A17" s="3" t="s">
        <v>3</v>
      </c>
      <c r="B17" s="3" t="s">
        <v>7</v>
      </c>
      <c r="C17" s="4" t="str">
        <f>HYPERLINK("http://news.windin.com/ns/bulletin.php?code=52698F88F810&amp;id=118838010&amp;type=1","达华智能:第三届董事会第六十次会议决议公告")</f>
        <v>达华智能:第三届董事会第六十次会议决议公告</v>
      </c>
    </row>
    <row r="18" spans="1:3">
      <c r="A18" s="3" t="s">
        <v>3</v>
      </c>
      <c r="B18" s="3" t="s">
        <v>7</v>
      </c>
      <c r="C18" s="4" t="str">
        <f>HYPERLINK("http://news.windin.com/ns/bulletin.php?code=548205FFF810&amp;id=118838008&amp;type=1","达华智能:第三届监事会第三十一次会议决议公告")</f>
        <v>达华智能:第三届监事会第三十一次会议决议公告</v>
      </c>
    </row>
    <row r="19" spans="1:3">
      <c r="A19" s="3" t="s">
        <v>3</v>
      </c>
      <c r="B19" s="3" t="s">
        <v>7</v>
      </c>
      <c r="C19" s="4" t="str">
        <f>HYPERLINK("http://news.windin.com/ns/bulletin.php?code=552ABD9DF810&amp;id=118838006&amp;type=1","达华智能:2020年度非公开发行A股股票预案")</f>
        <v>达华智能:2020年度非公开发行A股股票预案</v>
      </c>
    </row>
    <row r="20" spans="1:3">
      <c r="A20" s="3" t="s">
        <v>3</v>
      </c>
      <c r="B20" s="3" t="s">
        <v>7</v>
      </c>
      <c r="C20" s="4" t="str">
        <f>HYPERLINK("http://news.windin.com/ns/bulletin.php?code=559C1A3EF810&amp;id=118838002&amp;type=1","达华智能:关于最近五年被证券监管部门和证券交易所采取监管措施或处罚及整改情况的公告")</f>
        <v>达华智能:关于最近五年被证券监管部门和证券交易所采取监管措施或处罚及整改情况的公告</v>
      </c>
    </row>
    <row r="21" spans="1:3">
      <c r="A21" s="3" t="s">
        <v>3</v>
      </c>
      <c r="B21" s="3" t="s">
        <v>7</v>
      </c>
      <c r="C21" s="4" t="str">
        <f>HYPERLINK("http://news.windin.com/ns/bulletin.php?code=554E42AFF810&amp;id=118838000&amp;type=1","达华智能:募集资金管理制度")</f>
        <v>达华智能:募集资金管理制度</v>
      </c>
    </row>
    <row r="22" spans="1:3">
      <c r="A22" s="3" t="s">
        <v>3</v>
      </c>
      <c r="B22" s="3" t="s">
        <v>7</v>
      </c>
      <c r="C22" s="4" t="str">
        <f>HYPERLINK("http://news.windin.com/ns/bulletin.php?code=552ABD98F810&amp;id=118837998&amp;type=1","达华智能:关于公司股东变更增持公司股份承诺的公告")</f>
        <v>达华智能:关于公司股东变更增持公司股份承诺的公告</v>
      </c>
    </row>
    <row r="23" spans="1:3">
      <c r="A23" s="3" t="s">
        <v>3</v>
      </c>
      <c r="B23" s="3" t="s">
        <v>7</v>
      </c>
      <c r="C23" s="4" t="str">
        <f>HYPERLINK("http://news.windin.com/ns/bulletin.php?code=54FEC31EF810&amp;id=118837994&amp;type=1","达华智能:关于与特定对象签署《附生效条件的股份认购协议》暨关联交易的公告")</f>
        <v>达华智能:关于与特定对象签署《附生效条件的股份认购协议》暨关联交易的公告</v>
      </c>
    </row>
    <row r="24" spans="1:3">
      <c r="A24" s="3" t="s">
        <v>3</v>
      </c>
      <c r="B24" s="3" t="s">
        <v>8</v>
      </c>
      <c r="C24" s="4" t="str">
        <f>HYPERLINK("http://news.windin.com/ns/bulletin.php?code=14270A96F804&amp;id=118835012&amp;type=1","闽发铝业:2020年第二次临时股东大会决议的公告")</f>
        <v>闽发铝业:2020年第二次临时股东大会决议的公告</v>
      </c>
    </row>
    <row r="25" spans="1:3">
      <c r="A25" s="3" t="s">
        <v>3</v>
      </c>
      <c r="B25" s="3" t="s">
        <v>8</v>
      </c>
      <c r="C25" s="4" t="str">
        <f>HYPERLINK("http://news.windin.com/ns/bulletin.php?code=17A58B88F804&amp;id=118834996&amp;type=1","闽发铝业:2020年第二次临时股东大会之法律意见书")</f>
        <v>闽发铝业:2020年第二次临时股东大会之法律意见书</v>
      </c>
    </row>
    <row r="26" spans="1:3">
      <c r="A26" s="3" t="s">
        <v>3</v>
      </c>
      <c r="B26" s="3" t="s">
        <v>9</v>
      </c>
      <c r="C26" s="4" t="str">
        <f>HYPERLINK("http://news.windin.com/ns/bulletin.php?code=2E26D62FF801&amp;id=118833902&amp;type=1","中富通:华泰联合证券有限责任公司关于公司2020年半年度跟踪报告")</f>
        <v>中富通:华泰联合证券有限责任公司关于公司2020年半年度跟踪报告</v>
      </c>
    </row>
    <row r="27" spans="1:3">
      <c r="A27" s="3" t="s">
        <v>3</v>
      </c>
      <c r="B27" s="3" t="s">
        <v>10</v>
      </c>
      <c r="C27" s="4" t="str">
        <f>HYPERLINK("http://news.windin.com/ns/bulletin.php?code=C84AF195F7FE&amp;id=118833092&amp;type=1","永福股份:关于福建漳州核电500千伏送出工程勘察设计项目预中标的提示性公告")</f>
        <v>永福股份:关于福建漳州核电500千伏送出工程勘察设计项目预中标的提示性公告</v>
      </c>
    </row>
    <row r="28" spans="1:3">
      <c r="A28" s="3" t="s">
        <v>3</v>
      </c>
      <c r="B28" s="3" t="s">
        <v>11</v>
      </c>
      <c r="C28" s="4" t="str">
        <f>HYPERLINK("http://news.windin.com/ns/bulletin.php?code=B4D4F7B6F7F1&amp;id=118829824&amp;type=1","九牧王:关于全资子公司对外投资暨关联交易的公告")</f>
        <v>九牧王:关于全资子公司对外投资暨关联交易的公告</v>
      </c>
    </row>
    <row r="29" spans="1:3">
      <c r="A29" s="5" t="s">
        <v>12</v>
      </c>
      <c r="B29" s="5"/>
      <c r="C29"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2020-09-17T14:38:00Z</dcterms:created>
  <dcterms:modified xsi:type="dcterms:W3CDTF">2020-09-17T06:39:30Z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