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<sst xmlns="http://schemas.openxmlformats.org/spreadsheetml/2006/main" count="58" uniqueCount="24">
  <si>
    <t>公告日期</t>
  </si>
  <si>
    <t>证券代码</t>
  </si>
  <si>
    <t>公告标题</t>
  </si>
  <si>
    <t>2020-09-23</t>
  </si>
  <si>
    <t>000671.SZ</t>
  </si>
  <si>
    <t>002512.SZ</t>
  </si>
  <si>
    <t>002517.SZ</t>
  </si>
  <si>
    <t>600734.SH</t>
  </si>
  <si>
    <t>603363.SH</t>
  </si>
  <si>
    <t>300712.SZ</t>
  </si>
  <si>
    <t>300648.SZ</t>
  </si>
  <si>
    <t>002752.SZ</t>
  </si>
  <si>
    <t>603615.SH</t>
  </si>
  <si>
    <t>300436.SZ</t>
  </si>
  <si>
    <t>300640.SZ</t>
  </si>
  <si>
    <t>601899.SH</t>
  </si>
  <si>
    <t>600592.SH</t>
  </si>
  <si>
    <t>000536.SZ</t>
  </si>
  <si>
    <t>000592.SZ</t>
  </si>
  <si>
    <t>603933.SH</t>
  </si>
  <si>
    <t>603737.SH</t>
  </si>
  <si>
    <t>600693.SH</t>
  </si>
  <si>
    <t>603555.SH</t>
  </si>
  <si>
    <t>数据来源：Wind</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</si>
</sst>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FFFFF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12" fillId="13" borderId="0" applyNumberFormat="0" applyBorder="0" applyAlignment="0" applyProtection="0">
      <alignment vertical="center"/>
    </xf>
    <xf numFmtId="0" fontId="11" fillId="4"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8" borderId="0" applyNumberFormat="0" applyBorder="0" applyAlignment="0" applyProtection="0">
      <alignment vertical="center"/>
    </xf>
    <xf numFmtId="0" fontId="13" fillId="9" borderId="0" applyNumberFormat="0" applyBorder="0" applyAlignment="0" applyProtection="0">
      <alignment vertical="center"/>
    </xf>
    <xf numFmtId="43" fontId="6" fillId="0" borderId="0" applyFont="0" applyFill="0" applyBorder="0" applyAlignment="0" applyProtection="0">
      <alignment vertical="center"/>
    </xf>
    <xf numFmtId="0" fontId="14" fillId="18" borderId="0" applyNumberFormat="0" applyBorder="0" applyAlignment="0" applyProtection="0">
      <alignment vertical="center"/>
    </xf>
    <xf numFmtId="0" fontId="1"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3" borderId="5" applyNumberFormat="0" applyFont="0" applyAlignment="0" applyProtection="0">
      <alignment vertical="center"/>
    </xf>
    <xf numFmtId="0" fontId="14" fillId="21"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3" applyNumberFormat="0" applyFill="0" applyAlignment="0" applyProtection="0">
      <alignment vertical="center"/>
    </xf>
    <xf numFmtId="0" fontId="4" fillId="0" borderId="3" applyNumberFormat="0" applyFill="0" applyAlignment="0" applyProtection="0">
      <alignment vertical="center"/>
    </xf>
    <xf numFmtId="0" fontId="14" fillId="17" borderId="0" applyNumberFormat="0" applyBorder="0" applyAlignment="0" applyProtection="0">
      <alignment vertical="center"/>
    </xf>
    <xf numFmtId="0" fontId="10" fillId="0" borderId="8" applyNumberFormat="0" applyFill="0" applyAlignment="0" applyProtection="0">
      <alignment vertical="center"/>
    </xf>
    <xf numFmtId="0" fontId="14" fillId="16" borderId="0" applyNumberFormat="0" applyBorder="0" applyAlignment="0" applyProtection="0">
      <alignment vertical="center"/>
    </xf>
    <xf numFmtId="0" fontId="16" fillId="19" borderId="7" applyNumberFormat="0" applyAlignment="0" applyProtection="0">
      <alignment vertical="center"/>
    </xf>
    <xf numFmtId="0" fontId="20" fillId="19" borderId="6" applyNumberFormat="0" applyAlignment="0" applyProtection="0">
      <alignment vertical="center"/>
    </xf>
    <xf numFmtId="0" fontId="7" fillId="2" borderId="4" applyNumberFormat="0" applyAlignment="0" applyProtection="0">
      <alignment vertical="center"/>
    </xf>
    <xf numFmtId="0" fontId="12" fillId="12" borderId="0" applyNumberFormat="0" applyBorder="0" applyAlignment="0" applyProtection="0">
      <alignment vertical="center"/>
    </xf>
    <xf numFmtId="0" fontId="14" fillId="26" borderId="0" applyNumberFormat="0" applyBorder="0" applyAlignment="0" applyProtection="0">
      <alignment vertical="center"/>
    </xf>
    <xf numFmtId="0" fontId="21" fillId="0" borderId="9" applyNumberFormat="0" applyFill="0" applyAlignment="0" applyProtection="0">
      <alignment vertical="center"/>
    </xf>
    <xf numFmtId="0" fontId="3" fillId="0" borderId="2" applyNumberFormat="0" applyFill="0" applyAlignment="0" applyProtection="0">
      <alignment vertical="center"/>
    </xf>
    <xf numFmtId="0" fontId="19" fillId="22"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4" fillId="25"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4" fillId="32" borderId="0" applyNumberFormat="0" applyBorder="0" applyAlignment="0" applyProtection="0">
      <alignment vertical="center"/>
    </xf>
    <xf numFmtId="0" fontId="14" fillId="24"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4" fillId="23" borderId="0" applyNumberFormat="0" applyBorder="0" applyAlignment="0" applyProtection="0">
      <alignment vertical="center"/>
    </xf>
    <xf numFmtId="0" fontId="12" fillId="29"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12" fillId="5" borderId="0" applyNumberFormat="0" applyBorder="0" applyAlignment="0" applyProtection="0">
      <alignment vertical="center"/>
    </xf>
    <xf numFmtId="0" fontId="14" fillId="14"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workbookViewId="0">
      <pane xSplit="2" ySplit="1" topLeftCell="C29" activePane="bottomRight" state="frozen"/>
      <selection/>
      <selection pane="topRight"/>
      <selection pane="bottomLeft"/>
      <selection pane="bottomRight" activeCell="A29" sqref="A29: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HYPERLINK("http://news.windin.com/ns/bulletin.php?code=EF16F303FCC7&amp;id=118939210&amp;type=1","阳光城:关于为子公司泽瑞鸿光房地产提供担保的公告")</f>
        <v>阳光城:关于为子公司泽瑞鸿光房地产提供担保的公告</v>
      </c>
    </row>
    <row r="3" spans="1:3">
      <c r="A3" s="3" t="s">
        <v>3</v>
      </c>
      <c r="B3" s="3" t="s">
        <v>4</v>
      </c>
      <c r="C3" s="4" t="str">
        <f>HYPERLINK("http://news.windin.com/ns/bulletin.php?code=EF48B1FEFCC7&amp;id=118939208&amp;type=1","阳光城:关于为子公司利碧辉泽房地产提供担保的公告")</f>
        <v>阳光城:关于为子公司利碧辉泽房地产提供担保的公告</v>
      </c>
    </row>
    <row r="4" spans="1:3">
      <c r="A4" s="3" t="s">
        <v>3</v>
      </c>
      <c r="B4" s="3" t="s">
        <v>4</v>
      </c>
      <c r="C4" s="4" t="str">
        <f>HYPERLINK("http://news.windin.com/ns/bulletin.php?code=EF16F2FDFCC7&amp;id=118939198&amp;type=1","阳光城:2017年度第三期中期票据兑付公告")</f>
        <v>阳光城:2017年度第三期中期票据兑付公告</v>
      </c>
    </row>
    <row r="5" spans="1:3">
      <c r="A5" s="3" t="s">
        <v>3</v>
      </c>
      <c r="B5" s="3" t="s">
        <v>5</v>
      </c>
      <c r="C5" s="4" t="str">
        <f>HYPERLINK("http://news.windin.com/ns/bulletin.php?code=FD16469DFCC5&amp;id=118938942&amp;type=1","达华智能:关于公司股东变更增持公司股份承诺的公告(更新后)")</f>
        <v>达华智能:关于公司股东变更增持公司股份承诺的公告(更新后)</v>
      </c>
    </row>
    <row r="6" spans="1:3">
      <c r="A6" s="3" t="s">
        <v>3</v>
      </c>
      <c r="B6" s="3" t="s">
        <v>5</v>
      </c>
      <c r="C6" s="4" t="str">
        <f>HYPERLINK("http://news.windin.com/ns/bulletin.php?code=F6BC489AFCC5&amp;id=118938932&amp;type=1","达华智能:关于豁免公司股东增持公司股份承诺的公告(更新后)")</f>
        <v>达华智能:关于豁免公司股东增持公司股份承诺的公告(更新后)</v>
      </c>
    </row>
    <row r="7" spans="1:3">
      <c r="A7" s="3" t="s">
        <v>3</v>
      </c>
      <c r="B7" s="3" t="s">
        <v>5</v>
      </c>
      <c r="C7" s="4" t="str">
        <f>HYPERLINK("http://news.windin.com/ns/bulletin.php?code=F69E62E6FCC5&amp;id=118938930&amp;type=1","达华智能:更正公告")</f>
        <v>达华智能:更正公告</v>
      </c>
    </row>
    <row r="8" spans="1:3">
      <c r="A8" s="3" t="s">
        <v>3</v>
      </c>
      <c r="B8" s="3" t="s">
        <v>6</v>
      </c>
      <c r="C8" s="4" t="str">
        <f>HYPERLINK("http://news.windin.com/ns/bulletin.php?code=D71329C4FCC5&amp;id=118938854&amp;type=1","恺英网络:关于签署《&lt;玄中记&gt;独家代理协议》的公告")</f>
        <v>恺英网络:关于签署《&lt;玄中记&gt;独家代理协议》的公告</v>
      </c>
    </row>
    <row r="9" spans="1:3">
      <c r="A9" s="3" t="s">
        <v>3</v>
      </c>
      <c r="B9" s="3" t="s">
        <v>7</v>
      </c>
      <c r="C9" s="4" t="str">
        <f>HYPERLINK("http://news.windin.com/ns/bulletin.php?code=0B196D53FCC3&amp;id=118938146&amp;type=1","*ST实达:天风证券股份有限公司关于福建实达集团股份有限公司发行股份及支付现金购买资产并募集配套资金之限售股解禁的核查意见")</f>
        <v>*ST实达:天风证券股份有限公司关于福建实达集团股份有限公司发行股份及支付现金购买资产并募集配套资金之限售股解禁的核查意见</v>
      </c>
    </row>
    <row r="10" spans="1:3">
      <c r="A10" s="3" t="s">
        <v>3</v>
      </c>
      <c r="B10" s="3" t="s">
        <v>7</v>
      </c>
      <c r="C10" s="4" t="str">
        <f>HYPERLINK("http://news.windin.com/ns/bulletin.php?code=058D8068FCC3&amp;id=118938136&amp;type=1","*ST实达:关于发行股份及支付现金购买资产并募集配套资金交易之发行股份限售股上市流通公告")</f>
        <v>*ST实达:关于发行股份及支付现金购买资产并募集配套资金交易之发行股份限售股上市流通公告</v>
      </c>
    </row>
    <row r="11" spans="1:3">
      <c r="A11" s="3" t="s">
        <v>3</v>
      </c>
      <c r="B11" s="3" t="s">
        <v>8</v>
      </c>
      <c r="C11" s="4" t="str">
        <f>HYPERLINK("http://news.windin.com/ns/bulletin.php?code=5283F60EFCBB&amp;id=118936154&amp;type=1","傲农生物:关于与诏安县人民政府签订投资框架协议书的公告")</f>
        <v>傲农生物:关于与诏安县人民政府签订投资框架协议书的公告</v>
      </c>
    </row>
    <row r="12" spans="1:3">
      <c r="A12" s="3" t="s">
        <v>3</v>
      </c>
      <c r="B12" s="3" t="s">
        <v>9</v>
      </c>
      <c r="C12" s="4" t="str">
        <f>HYPERLINK("http://news.windin.com/ns/bulletin.php?code=AEF67B34FCB9&amp;id=118935596&amp;type=1","永福股份:关于签订日常经营重大合同的公告")</f>
        <v>永福股份:关于签订日常经营重大合同的公告</v>
      </c>
    </row>
    <row r="13" spans="1:3">
      <c r="A13" s="3" t="s">
        <v>3</v>
      </c>
      <c r="B13" s="3" t="s">
        <v>10</v>
      </c>
      <c r="C13" s="4" t="str">
        <f>HYPERLINK("http://news.windin.com/ns/bulletin.php?code=789AFD90FCB6&amp;id=118934796&amp;type=1","星云股份:关于控股股东部分股份解除质押的公告")</f>
        <v>星云股份:关于控股股东部分股份解除质押的公告</v>
      </c>
    </row>
    <row r="14" spans="1:3">
      <c r="A14" s="3" t="s">
        <v>3</v>
      </c>
      <c r="B14" s="3" t="s">
        <v>11</v>
      </c>
      <c r="C14" s="4" t="str">
        <f>HYPERLINK("http://news.windin.com/ns/bulletin.php?code=EF96E735FCB4&amp;id=118934202&amp;type=1","昇兴股份:公司与中信证券股份有限公司关于《关于请做好昇兴集团非公开发行申请发审委会议准备工作的函》的回复")</f>
        <v>昇兴股份:公司与中信证券股份有限公司关于《关于请做好昇兴集团非公开发行申请发审委会议准备工作的函》的回复</v>
      </c>
    </row>
    <row r="15" spans="1:3">
      <c r="A15" s="3" t="s">
        <v>3</v>
      </c>
      <c r="B15" s="3" t="s">
        <v>11</v>
      </c>
      <c r="C15" s="4" t="str">
        <f>HYPERLINK("http://news.windin.com/ns/bulletin.php?code=EB4E687AFCB4&amp;id=118934200&amp;type=1","昇兴股份:关于非公开发行股票发审委会议准备工作告知函回复的公告")</f>
        <v>昇兴股份:关于非公开发行股票发审委会议准备工作告知函回复的公告</v>
      </c>
    </row>
    <row r="16" spans="1:3">
      <c r="A16" s="3" t="s">
        <v>3</v>
      </c>
      <c r="B16" s="3" t="s">
        <v>12</v>
      </c>
      <c r="C16" s="4" t="str">
        <f>HYPERLINK("http://news.windin.com/ns/bulletin.php?code=4803FCAAFCB4&amp;id=118933794&amp;type=1","茶花股份:实际控制人大宗交易减持计划实施数量过半暨减持比例达1%的进展公告")</f>
        <v>茶花股份:实际控制人大宗交易减持计划实施数量过半暨减持比例达1%的进展公告</v>
      </c>
    </row>
    <row r="17" spans="1:3">
      <c r="A17" s="3" t="s">
        <v>3</v>
      </c>
      <c r="B17" s="3" t="s">
        <v>13</v>
      </c>
      <c r="C17" s="4" t="str">
        <f>HYPERLINK("http://news.windin.com/ns/bulletin.php?code=140946EFFCB3&amp;id=118933312&amp;type=1","广生堂:关于控股股东非公开发行2019年可交换公司债券(第二期)进入换股期的公告")</f>
        <v>广生堂:关于控股股东非公开发行2019年可交换公司债券(第二期)进入换股期的公告</v>
      </c>
    </row>
    <row r="18" spans="1:3">
      <c r="A18" s="3" t="s">
        <v>3</v>
      </c>
      <c r="B18" s="3" t="s">
        <v>13</v>
      </c>
      <c r="C18" s="4" t="str">
        <f>HYPERLINK("http://news.windin.com/ns/bulletin.php?code=13A04387FCB3&amp;id=118933304&amp;type=1","广生堂:关于在研创新药获得专利授权通知书的公告")</f>
        <v>广生堂:关于在研创新药获得专利授权通知书的公告</v>
      </c>
    </row>
    <row r="19" spans="1:3">
      <c r="A19" s="3" t="s">
        <v>3</v>
      </c>
      <c r="B19" s="3" t="s">
        <v>14</v>
      </c>
      <c r="C19" s="4" t="str">
        <f>HYPERLINK("http://news.windin.com/ns/bulletin.php?code=D97DDC1BFCB2&amp;id=118933184&amp;type=1","德艺文创:关于使用部分闲置募集资金进行现金管理的进展公告")</f>
        <v>德艺文创:关于使用部分闲置募集资金进行现金管理的进展公告</v>
      </c>
    </row>
    <row r="20" spans="1:3">
      <c r="A20" s="3" t="s">
        <v>3</v>
      </c>
      <c r="B20" s="3" t="s">
        <v>15</v>
      </c>
      <c r="C20" s="4" t="str">
        <f>HYPERLINK("http://news.windin.com/ns/bulletin.php?code=54A965F0FCB2&amp;id=118932524&amp;type=1","紫金矿业:H股公告")</f>
        <v>紫金矿业:H股公告</v>
      </c>
    </row>
    <row r="21" spans="1:3">
      <c r="A21" s="3" t="s">
        <v>3</v>
      </c>
      <c r="B21" s="3" t="s">
        <v>16</v>
      </c>
      <c r="C21" s="4" t="str">
        <f>HYPERLINK("http://news.windin.com/ns/bulletin.php?code=470FDBC4FCAC&amp;id=118930202&amp;type=1","龙溪股份:关于重大资产重组进展公告")</f>
        <v>龙溪股份:关于重大资产重组进展公告</v>
      </c>
    </row>
    <row r="22" spans="1:3">
      <c r="A22" s="3" t="s">
        <v>3</v>
      </c>
      <c r="B22" s="3" t="s">
        <v>17</v>
      </c>
      <c r="C22" s="4" t="str">
        <f>HYPERLINK("http://news.windin.com/ns/bulletin.php?code=63947997FCAA&amp;id=118928136&amp;type=1","*ST华映:关于召开公司2020年第四次临时股东大会的提示性公告")</f>
        <v>*ST华映:关于召开公司2020年第四次临时股东大会的提示性公告</v>
      </c>
    </row>
    <row r="23" spans="1:3">
      <c r="A23" s="3" t="s">
        <v>3</v>
      </c>
      <c r="B23" s="3" t="s">
        <v>18</v>
      </c>
      <c r="C23" s="4" t="str">
        <f>HYPERLINK("http://news.windin.com/ns/bulletin.php?code=ED320E54FCA8&amp;id=118927822&amp;type=1","平潭发展:关于控股股东持有本公司股份部分质押的公告")</f>
        <v>平潭发展:关于控股股东持有本公司股份部分质押的公告</v>
      </c>
    </row>
    <row r="24" spans="1:3">
      <c r="A24" s="3" t="s">
        <v>3</v>
      </c>
      <c r="B24" s="3" t="s">
        <v>19</v>
      </c>
      <c r="C24" s="4" t="str">
        <f>HYPERLINK("http://news.windin.com/ns/bulletin.php?code=43CF1598FCA7&amp;id=118927272&amp;type=1","睿能科技:关于使用部分闲置募集资金进行现金管理进展公告")</f>
        <v>睿能科技:关于使用部分闲置募集资金进行现金管理进展公告</v>
      </c>
    </row>
    <row r="25" spans="1:3">
      <c r="A25" s="3" t="s">
        <v>3</v>
      </c>
      <c r="B25" s="3" t="s">
        <v>20</v>
      </c>
      <c r="C25" s="4" t="str">
        <f>HYPERLINK("http://news.windin.com/ns/bulletin.php?code=F0866AB9FCA5&amp;id=118926726&amp;type=1","三棵树:2020年第四次临时股东大会会议材料")</f>
        <v>三棵树:2020年第四次临时股东大会会议材料</v>
      </c>
    </row>
    <row r="26" spans="1:3">
      <c r="A26" s="3" t="s">
        <v>3</v>
      </c>
      <c r="B26" s="3" t="s">
        <v>21</v>
      </c>
      <c r="C26" s="4" t="str">
        <f>HYPERLINK("http://news.windin.com/ns/bulletin.php?code=F08A8726FCA5&amp;id=118926720&amp;type=1","东百集团:关于2019年度第一期超短期融资券兑付完成公告")</f>
        <v>东百集团:关于2019年度第一期超短期融资券兑付完成公告</v>
      </c>
    </row>
    <row r="27" spans="1:3">
      <c r="A27" s="3" t="s">
        <v>3</v>
      </c>
      <c r="B27" s="3" t="s">
        <v>22</v>
      </c>
      <c r="C27" s="4" t="str">
        <f>HYPERLINK("http://news.windin.com/ns/bulletin.php?code=EA3A9913FCA5&amp;id=118926708&amp;type=1","*ST贵人:仲裁进展公告")</f>
        <v>*ST贵人:仲裁进展公告</v>
      </c>
    </row>
    <row r="28" spans="1:3">
      <c r="A28" s="3" t="s">
        <v>3</v>
      </c>
      <c r="B28" s="3" t="s">
        <v>20</v>
      </c>
      <c r="C28" s="4" t="str">
        <f>HYPERLINK("http://news.windin.com/ns/bulletin.php?code=DEFC1FB9FCA5&amp;id=118926604&amp;type=1","三棵树:关于完成工商变更登记的公告")</f>
        <v>三棵树:关于完成工商变更登记的公告</v>
      </c>
    </row>
    <row r="29" spans="1:3">
      <c r="A29" s="5" t="s">
        <v>23</v>
      </c>
      <c r="B29" s="5"/>
      <c r="C29"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2020-09-23T14:10:00Z</dcterms:created>
  <dcterms:modified xsi:type="dcterms:W3CDTF">2020-09-23T06:11:29Z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