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<sst xmlns="http://schemas.openxmlformats.org/spreadsheetml/2006/main" count="56" uniqueCount="16">
  <si>
    <t>公告日期</t>
  </si>
  <si>
    <t>证券代码</t>
  </si>
  <si>
    <t>公告标题</t>
  </si>
  <si>
    <t>2020-09-24</t>
  </si>
  <si>
    <t>000671.SZ</t>
  </si>
  <si>
    <t>000663.SZ</t>
  </si>
  <si>
    <t>300712.SZ</t>
  </si>
  <si>
    <t>300560.SZ</t>
  </si>
  <si>
    <t>002512.SZ</t>
  </si>
  <si>
    <t>000797.SZ</t>
  </si>
  <si>
    <t>000732.SZ</t>
  </si>
  <si>
    <t>603636.SH</t>
  </si>
  <si>
    <t>603363.SH</t>
  </si>
  <si>
    <t>002396.SZ</t>
  </si>
  <si>
    <t>603663.SH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</si>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</sst>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1"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8"/>
  <sheetViews>
    <sheetView tabSelected="1" workbookViewId="0">
      <pane xSplit="2" ySplit="1" topLeftCell="C28" activePane="bottomRight" state="frozen"/>
      <selection/>
      <selection pane="topRight"/>
      <selection pane="bottomLeft"/>
      <selection pane="bottomRight" activeCell="A28" sqref="A28:A73"/>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HYPERLINK("http://news.windin.com/ns/bulletin.php?code=54A0811CFD91&amp;id=118962658&amp;type=1","阳光城:北京德恒律师事务所关于公司第三期员工持股计划的法律意见")</f>
        <v>阳光城:北京德恒律师事务所关于公司第三期员工持股计划的法律意见</v>
      </c>
    </row>
    <row r="3" spans="1:3">
      <c r="A3" s="3" t="s">
        <v>3</v>
      </c>
      <c r="B3" s="3" t="s">
        <v>4</v>
      </c>
      <c r="C3" s="4" t="str">
        <f>HYPERLINK("http://news.windin.com/ns/bulletin.php?code=54CE6C3BFD91&amp;id=118962664&amp;type=1","阳光城:2018年度第三期中期票据回售结果公告")</f>
        <v>阳光城:2018年度第三期中期票据回售结果公告</v>
      </c>
    </row>
    <row r="4" spans="1:3">
      <c r="A4" s="3" t="s">
        <v>3</v>
      </c>
      <c r="B4" s="3" t="s">
        <v>4</v>
      </c>
      <c r="C4" s="4" t="str">
        <f>HYPERLINK("http://news.windin.com/ns/bulletin.php?code=549C2633FD91&amp;id=118962656&amp;type=1","阳光城:2017年度第四期中期票据回售结果公告")</f>
        <v>阳光城:2017年度第四期中期票据回售结果公告</v>
      </c>
    </row>
    <row r="5" spans="1:3">
      <c r="A5" s="3" t="s">
        <v>3</v>
      </c>
      <c r="B5" s="3" t="s">
        <v>4</v>
      </c>
      <c r="C5" s="4" t="str">
        <f>HYPERLINK("http://news.windin.com/ns/bulletin.php?code=545D39A5FD91&amp;id=118962654&amp;type=1","阳光城:关于股东所持公司股份解押及质押的公告")</f>
        <v>阳光城:关于股东所持公司股份解押及质押的公告</v>
      </c>
    </row>
    <row r="6" spans="1:3">
      <c r="A6" s="3" t="s">
        <v>3</v>
      </c>
      <c r="B6" s="3" t="s">
        <v>5</v>
      </c>
      <c r="C6" s="4" t="str">
        <f>HYPERLINK("http://news.windin.com/ns/bulletin.php?code=20171919FD90&amp;id=118962452&amp;type=1","*ST永林:2020年第三次临时股东大会的法律意见书")</f>
        <v>*ST永林:2020年第三次临时股东大会的法律意见书</v>
      </c>
    </row>
    <row r="7" spans="1:3">
      <c r="A7" s="3" t="s">
        <v>3</v>
      </c>
      <c r="B7" s="3" t="s">
        <v>5</v>
      </c>
      <c r="C7" s="4" t="str">
        <f>HYPERLINK("http://news.windin.com/ns/bulletin.php?code=1F28A766FD90&amp;id=118962446&amp;type=1","*ST永林:2020年第三次临时股东大会决议公告")</f>
        <v>*ST永林:2020年第三次临时股东大会决议公告</v>
      </c>
    </row>
    <row r="8" spans="1:3">
      <c r="A8" s="3" t="s">
        <v>3</v>
      </c>
      <c r="B8" s="3" t="s">
        <v>6</v>
      </c>
      <c r="C8" s="4" t="str">
        <f>HYPERLINK("http://news.windin.com/ns/bulletin.php?code=9F148006FD86&amp;id=118960572&amp;type=1","永福股份:关于为全资子公司融资提供担保额度的进展公告")</f>
        <v>永福股份:关于为全资子公司融资提供担保额度的进展公告</v>
      </c>
    </row>
    <row r="9" spans="1:3">
      <c r="A9" s="3" t="s">
        <v>3</v>
      </c>
      <c r="B9" s="3" t="s">
        <v>7</v>
      </c>
      <c r="C9" s="4" t="str">
        <f>HYPERLINK("http://news.windin.com/ns/bulletin.php?code=C8EAB12DFD85&amp;id=118960092&amp;type=1","中富通:第三届董事会第三十三次会议决议公告")</f>
        <v>中富通:第三届董事会第三十三次会议决议公告</v>
      </c>
    </row>
    <row r="10" spans="1:3">
      <c r="A10" s="3" t="s">
        <v>3</v>
      </c>
      <c r="B10" s="3" t="s">
        <v>8</v>
      </c>
      <c r="C10" s="4" t="str">
        <f>HYPERLINK("http://news.windin.com/ns/bulletin.php?code=2CA53B37FD7F&amp;id=118958576&amp;type=1","达华智能:民生证券股份有限公司关于公司详式权益变动报告书之财务顾问核查意见")</f>
        <v>达华智能:民生证券股份有限公司关于公司详式权益变动报告书之财务顾问核查意见</v>
      </c>
    </row>
    <row r="11" spans="1:3">
      <c r="A11" s="3" t="s">
        <v>3</v>
      </c>
      <c r="B11" s="3" t="s">
        <v>9</v>
      </c>
      <c r="C11" s="4" t="str">
        <f>HYPERLINK("http://news.windin.com/ns/bulletin.php?code=F38B5AC2FD77&amp;id=118955648&amp;type=1","中国武夷:2017年限制性股票激励计划预留授予部分第一个解锁期限制性股票解除限售上市流通提示性公告")</f>
        <v>中国武夷:2017年限制性股票激励计划预留授予部分第一个解锁期限制性股票解除限售上市流通提示性公告</v>
      </c>
    </row>
    <row r="12" spans="1:3">
      <c r="A12" s="3" t="s">
        <v>3</v>
      </c>
      <c r="B12" s="3" t="s">
        <v>10</v>
      </c>
      <c r="C12" s="4" t="str">
        <f>HYPERLINK("http://news.windin.com/ns/bulletin.php?code=88BB7162FD77&amp;id=118955488&amp;type=1","泰禾集团:关于股东股份被轮候冻结的公告")</f>
        <v>泰禾集团:关于股东股份被轮候冻结的公告</v>
      </c>
    </row>
    <row r="13" spans="1:3">
      <c r="A13" s="3" t="s">
        <v>3</v>
      </c>
      <c r="B13" s="3" t="s">
        <v>11</v>
      </c>
      <c r="C13" s="4" t="str">
        <f>HYPERLINK("http://news.windin.com/ns/bulletin.php?code=54A8346BFD77&amp;id=118955436&amp;type=1","南威软件:关于控股股东部分股份质押的公告")</f>
        <v>南威软件:关于控股股东部分股份质押的公告</v>
      </c>
    </row>
    <row r="14" spans="1:3">
      <c r="A14" s="3" t="s">
        <v>3</v>
      </c>
      <c r="B14" s="3" t="s">
        <v>12</v>
      </c>
      <c r="C14" s="4" t="str">
        <f>HYPERLINK("http://news.windin.com/ns/bulletin.php?code=3D629A12FD73&amp;id=118953796&amp;type=1","傲农生物:关于向四川厚全生态农业有限公司增资暨关联交易的进展公告")</f>
        <v>傲农生物:关于向四川厚全生态农业有限公司增资暨关联交易的进展公告</v>
      </c>
    </row>
    <row r="15" spans="1:3">
      <c r="A15" s="3" t="s">
        <v>3</v>
      </c>
      <c r="B15" s="3" t="s">
        <v>4</v>
      </c>
      <c r="C15" s="4" t="str">
        <f>HYPERLINK("http://news.windin.com/ns/bulletin.php?code=25D30724FD72&amp;id=118953634&amp;type=1","阳光城:东方金诚国际信用评估有限公司关于公司控股股东与泰康人寿及泰康养老签署合作协议的关注公告")</f>
        <v>阳光城:东方金诚国际信用评估有限公司关于公司控股股东与泰康人寿及泰康养老签署合作协议的关注公告</v>
      </c>
    </row>
    <row r="16" spans="1:3">
      <c r="A16" s="3" t="s">
        <v>3</v>
      </c>
      <c r="B16" s="3" t="s">
        <v>13</v>
      </c>
      <c r="C16" s="4" t="str">
        <f>HYPERLINK("http://news.windin.com/ns/bulletin.php?code=609255E8FD70&amp;id=118953334&amp;type=1","星网锐捷:关于召开2020年第一次临时股东大会的提示性公告")</f>
        <v>星网锐捷:关于召开2020年第一次临时股东大会的提示性公告</v>
      </c>
    </row>
    <row r="17" spans="1:3">
      <c r="A17" s="3" t="s">
        <v>3</v>
      </c>
      <c r="B17" s="3" t="s">
        <v>14</v>
      </c>
      <c r="C17" s="4" t="str">
        <f>HYPERLINK("http://news.windin.com/ns/bulletin.php?code=143A33DFFD6F&amp;id=118952948&amp;type=1","三祥新材:前次募集资金使用情况鉴证报告")</f>
        <v>三祥新材:前次募集资金使用情况鉴证报告</v>
      </c>
    </row>
    <row r="18" spans="1:3">
      <c r="A18" s="3" t="s">
        <v>3</v>
      </c>
      <c r="B18" s="3" t="s">
        <v>14</v>
      </c>
      <c r="C18" s="4" t="str">
        <f>HYPERLINK("http://news.windin.com/ns/bulletin.php?code=0E35D740FD6F&amp;id=118952894&amp;type=1","三祥新材:非公开发行A股股票预案")</f>
        <v>三祥新材:非公开发行A股股票预案</v>
      </c>
    </row>
    <row r="19" spans="1:3">
      <c r="A19" s="3" t="s">
        <v>3</v>
      </c>
      <c r="B19" s="3" t="s">
        <v>14</v>
      </c>
      <c r="C19" s="4" t="str">
        <f>HYPERLINK("http://news.windin.com/ns/bulletin.php?code=08B8166DFD6F&amp;id=118952870&amp;type=1","三祥新材:第三届监事会第十九次临时会议决议公告")</f>
        <v>三祥新材:第三届监事会第十九次临时会议决议公告</v>
      </c>
    </row>
    <row r="20" spans="1:3">
      <c r="A20" s="3" t="s">
        <v>3</v>
      </c>
      <c r="B20" s="3" t="s">
        <v>14</v>
      </c>
      <c r="C20" s="4" t="str">
        <f>HYPERLINK("http://news.windin.com/ns/bulletin.php?code=0845AA05FD6F&amp;id=118952840&amp;type=1","三祥新材:第三届董事会第二十三次临时会议独立董事意见")</f>
        <v>三祥新材:第三届董事会第二十三次临时会议独立董事意见</v>
      </c>
    </row>
    <row r="21" spans="1:3">
      <c r="A21" s="3" t="s">
        <v>3</v>
      </c>
      <c r="B21" s="3" t="s">
        <v>14</v>
      </c>
      <c r="C21" s="4" t="str">
        <f>HYPERLINK("http://news.windin.com/ns/bulletin.php?code=0791E870FD6F&amp;id=118952828&amp;type=1","三祥新材:第三届董事会第二十三次临时会议决议公告")</f>
        <v>三祥新材:第三届董事会第二十三次临时会议决议公告</v>
      </c>
    </row>
    <row r="22" spans="1:3">
      <c r="A22" s="3" t="s">
        <v>3</v>
      </c>
      <c r="B22" s="3" t="s">
        <v>14</v>
      </c>
      <c r="C22" s="4" t="str">
        <f>HYPERLINK("http://news.windin.com/ns/bulletin.php?code=08056A5AFD6F&amp;id=118952834&amp;type=1","三祥新材:关于前次募集资金使用情况的专项报告的公告")</f>
        <v>三祥新材:关于前次募集资金使用情况的专项报告的公告</v>
      </c>
    </row>
    <row r="23" spans="1:3">
      <c r="A23" s="3" t="s">
        <v>3</v>
      </c>
      <c r="B23" s="3" t="s">
        <v>14</v>
      </c>
      <c r="C23" s="4" t="str">
        <f>HYPERLINK("http://news.windin.com/ns/bulletin.php?code=0D8867A5FD6F&amp;id=118952882&amp;type=1","三祥新材:关于召开2020年第三次临时股东大会的通知")</f>
        <v>三祥新材:关于召开2020年第三次临时股东大会的通知</v>
      </c>
    </row>
    <row r="24" spans="1:3">
      <c r="A24" s="3" t="s">
        <v>3</v>
      </c>
      <c r="B24" s="3" t="s">
        <v>14</v>
      </c>
      <c r="C24" s="4" t="str">
        <f>HYPERLINK("http://news.windin.com/ns/bulletin.php?code=08B81661FD6F&amp;id=118952816&amp;type=1","三祥新材:股东未来三年分红回报规划(2020年-2022年)")</f>
        <v>三祥新材:股东未来三年分红回报规划(2020年-2022年)</v>
      </c>
    </row>
    <row r="25" spans="1:3">
      <c r="A25" s="3" t="s">
        <v>3</v>
      </c>
      <c r="B25" s="3" t="s">
        <v>14</v>
      </c>
      <c r="C25" s="4" t="str">
        <f>HYPERLINK("http://news.windin.com/ns/bulletin.php?code=08056A4AFD6F&amp;id=118952814&amp;type=1","三祥新材:关于最近五年未被证券监管部门和交易所采取处罚或监管措施的公告")</f>
        <v>三祥新材:关于最近五年未被证券监管部门和交易所采取处罚或监管措施的公告</v>
      </c>
    </row>
    <row r="26" spans="1:3">
      <c r="A26" s="3" t="s">
        <v>3</v>
      </c>
      <c r="B26" s="3" t="s">
        <v>14</v>
      </c>
      <c r="C26" s="4" t="str">
        <f>HYPERLINK("http://news.windin.com/ns/bulletin.php?code=0791E85BFD6F&amp;id=118952818&amp;type=1","三祥新材:关于非公开发行A股股票摊薄即期回报及填补措施及相关主体承诺的公告")</f>
        <v>三祥新材:关于非公开发行A股股票摊薄即期回报及填补措施及相关主体承诺的公告</v>
      </c>
    </row>
    <row r="27" spans="1:3">
      <c r="A27" s="3" t="s">
        <v>3</v>
      </c>
      <c r="B27" s="3" t="s">
        <v>14</v>
      </c>
      <c r="C27" s="4" t="str">
        <f>HYPERLINK("http://news.windin.com/ns/bulletin.php?code=08056A3DFD6F&amp;id=118952780&amp;type=1","三祥新材:关于公开发行A股可转换公司债券募集资金使用可行性分析报告")</f>
        <v>三祥新材:关于公开发行A股可转换公司债券募集资金使用可行性分析报告</v>
      </c>
    </row>
    <row r="28" spans="1:3">
      <c r="A28" s="5" t="s">
        <v>15</v>
      </c>
      <c r="B28" s="5"/>
      <c r="C28"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2020-09-25T14:43:00Z</dcterms:created>
  <dcterms:modified xsi:type="dcterms:W3CDTF">2020-09-25T06:46:34Z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