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<sst xmlns="http://schemas.openxmlformats.org/spreadsheetml/2006/main" count="60" uniqueCount="17">
  <si>
    <t>公告日期</t>
  </si>
  <si>
    <t>证券代码</t>
  </si>
  <si>
    <t>公告标题</t>
  </si>
  <si>
    <t>2020-10-14</t>
  </si>
  <si>
    <t>300750.SZ</t>
  </si>
  <si>
    <t>300525.SZ</t>
  </si>
  <si>
    <t>300062.SZ</t>
  </si>
  <si>
    <t>002517.SZ</t>
  </si>
  <si>
    <t>002752.SZ</t>
  </si>
  <si>
    <t>300712.SZ</t>
  </si>
  <si>
    <t>002512.SZ</t>
  </si>
  <si>
    <t>000592.SZ</t>
  </si>
  <si>
    <t>603737.SH</t>
  </si>
  <si>
    <t>000663.SZ</t>
  </si>
  <si>
    <t>603663.SH</t>
  </si>
  <si>
    <t>600592.SH</t>
  </si>
  <si>
    <t>数据来源：Wind</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</si>
</sst>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5" borderId="0" applyNumberFormat="0" applyBorder="0" applyAlignment="0" applyProtection="0">
      <alignment vertical="center"/>
    </xf>
    <xf numFmtId="0" fontId="5" fillId="6"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3" borderId="0" applyNumberFormat="0" applyBorder="0" applyAlignment="0" applyProtection="0">
      <alignment vertical="center"/>
    </xf>
    <xf numFmtId="0" fontId="6" fillId="7" borderId="0" applyNumberFormat="0" applyBorder="0" applyAlignment="0" applyProtection="0">
      <alignment vertical="center"/>
    </xf>
    <xf numFmtId="43" fontId="3" fillId="0" borderId="0" applyFont="0" applyFill="0" applyBorder="0" applyAlignment="0" applyProtection="0">
      <alignment vertical="center"/>
    </xf>
    <xf numFmtId="0" fontId="7" fillId="9" borderId="0" applyNumberFormat="0" applyBorder="0" applyAlignment="0" applyProtection="0">
      <alignment vertical="center"/>
    </xf>
    <xf numFmtId="0" fontId="1"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16" borderId="3" applyNumberFormat="0" applyFont="0" applyAlignment="0" applyProtection="0">
      <alignment vertical="center"/>
    </xf>
    <xf numFmtId="0" fontId="7" fillId="1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5" applyNumberFormat="0" applyFill="0" applyAlignment="0" applyProtection="0">
      <alignment vertical="center"/>
    </xf>
    <xf numFmtId="0" fontId="17" fillId="0" borderId="5" applyNumberFormat="0" applyFill="0" applyAlignment="0" applyProtection="0">
      <alignment vertical="center"/>
    </xf>
    <xf numFmtId="0" fontId="7" fillId="11" borderId="0" applyNumberFormat="0" applyBorder="0" applyAlignment="0" applyProtection="0">
      <alignment vertical="center"/>
    </xf>
    <xf numFmtId="0" fontId="12" fillId="0" borderId="7" applyNumberFormat="0" applyFill="0" applyAlignment="0" applyProtection="0">
      <alignment vertical="center"/>
    </xf>
    <xf numFmtId="0" fontId="7" fillId="21" borderId="0" applyNumberFormat="0" applyBorder="0" applyAlignment="0" applyProtection="0">
      <alignment vertical="center"/>
    </xf>
    <xf numFmtId="0" fontId="19" fillId="22" borderId="8" applyNumberFormat="0" applyAlignment="0" applyProtection="0">
      <alignment vertical="center"/>
    </xf>
    <xf numFmtId="0" fontId="20" fillId="22" borderId="2" applyNumberFormat="0" applyAlignment="0" applyProtection="0">
      <alignment vertical="center"/>
    </xf>
    <xf numFmtId="0" fontId="21" fillId="23" borderId="9" applyNumberFormat="0" applyAlignment="0" applyProtection="0">
      <alignment vertical="center"/>
    </xf>
    <xf numFmtId="0" fontId="4" fillId="25" borderId="0" applyNumberFormat="0" applyBorder="0" applyAlignment="0" applyProtection="0">
      <alignment vertical="center"/>
    </xf>
    <xf numFmtId="0" fontId="7" fillId="14" borderId="0" applyNumberFormat="0" applyBorder="0" applyAlignment="0" applyProtection="0">
      <alignment vertical="center"/>
    </xf>
    <xf numFmtId="0" fontId="14" fillId="0" borderId="4" applyNumberFormat="0" applyFill="0" applyAlignment="0" applyProtection="0">
      <alignment vertical="center"/>
    </xf>
    <xf numFmtId="0" fontId="16" fillId="0" borderId="6" applyNumberFormat="0" applyFill="0" applyAlignment="0" applyProtection="0">
      <alignment vertical="center"/>
    </xf>
    <xf numFmtId="0" fontId="18" fillId="20" borderId="0" applyNumberFormat="0" applyBorder="0" applyAlignment="0" applyProtection="0">
      <alignment vertical="center"/>
    </xf>
    <xf numFmtId="0" fontId="10" fillId="17" borderId="0" applyNumberFormat="0" applyBorder="0" applyAlignment="0" applyProtection="0">
      <alignment vertical="center"/>
    </xf>
    <xf numFmtId="0" fontId="4" fillId="26" borderId="0" applyNumberFormat="0" applyBorder="0" applyAlignment="0" applyProtection="0">
      <alignment vertical="center"/>
    </xf>
    <xf numFmtId="0" fontId="7" fillId="13" borderId="0" applyNumberFormat="0" applyBorder="0" applyAlignment="0" applyProtection="0">
      <alignment vertical="center"/>
    </xf>
    <xf numFmtId="0" fontId="4" fillId="4" borderId="0" applyNumberFormat="0" applyBorder="0" applyAlignment="0" applyProtection="0">
      <alignment vertical="center"/>
    </xf>
    <xf numFmtId="0" fontId="4" fillId="2"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7" fillId="12" borderId="0" applyNumberFormat="0" applyBorder="0" applyAlignment="0" applyProtection="0">
      <alignment vertical="center"/>
    </xf>
    <xf numFmtId="0" fontId="7" fillId="28" borderId="0" applyNumberFormat="0" applyBorder="0" applyAlignment="0" applyProtection="0">
      <alignment vertical="center"/>
    </xf>
    <xf numFmtId="0" fontId="4" fillId="24"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4" fillId="29" borderId="0" applyNumberFormat="0" applyBorder="0" applyAlignment="0" applyProtection="0">
      <alignment vertical="center"/>
    </xf>
    <xf numFmtId="0" fontId="7" fillId="10"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tabSelected="1" workbookViewId="0">
      <pane xSplit="2" ySplit="1" topLeftCell="C18" activePane="bottomRight" state="frozen"/>
      <selection/>
      <selection pane="topRight"/>
      <selection pane="bottomLeft"/>
      <selection pane="bottomRight" activeCell="A30" sqref="A30: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HYPERLINK("http://news.windin.com/ns/bulletin.php?code=036503D60D55&amp;id=119262766&amp;type=1","宁德时代:2020年限制性股票激励计划激励对象名单")</f>
        <v>宁德时代:2020年限制性股票激励计划激励对象名单</v>
      </c>
    </row>
    <row r="3" spans="1:3">
      <c r="A3" s="3" t="s">
        <v>3</v>
      </c>
      <c r="B3" s="3" t="s">
        <v>4</v>
      </c>
      <c r="C3" s="4" t="str">
        <f>HYPERLINK("http://news.windin.com/ns/bulletin.php?code=066F5EC10D55&amp;id=119262764&amp;type=1","宁德时代:关于减少公司注册资本及修订公司章程的公告")</f>
        <v>宁德时代:关于减少公司注册资本及修订公司章程的公告</v>
      </c>
    </row>
    <row r="4" spans="1:3">
      <c r="A4" s="3" t="s">
        <v>3</v>
      </c>
      <c r="B4" s="3" t="s">
        <v>4</v>
      </c>
      <c r="C4" s="4" t="str">
        <f>HYPERLINK("http://news.windin.com/ns/bulletin.php?code=036503CA0D55&amp;id=119262760&amp;type=1","宁德时代:独立董事公开征集委托投票权报告书")</f>
        <v>宁德时代:独立董事公开征集委托投票权报告书</v>
      </c>
    </row>
    <row r="5" spans="1:3">
      <c r="A5" s="3" t="s">
        <v>3</v>
      </c>
      <c r="B5" s="3" t="s">
        <v>4</v>
      </c>
      <c r="C5" s="4" t="str">
        <f>HYPERLINK("http://news.windin.com/ns/bulletin.php?code=FD2483750D54&amp;id=119262758&amp;type=1","宁德时代:公司章程")</f>
        <v>宁德时代:公司章程</v>
      </c>
    </row>
    <row r="6" spans="1:3">
      <c r="A6" s="3" t="s">
        <v>3</v>
      </c>
      <c r="B6" s="3" t="s">
        <v>4</v>
      </c>
      <c r="C6" s="4" t="str">
        <f>HYPERLINK("http://news.windin.com/ns/bulletin.php?code=FD44893C0D54&amp;id=119262756&amp;type=1","宁德时代:第二届监事会第十七次会议决议公告")</f>
        <v>宁德时代:第二届监事会第十七次会议决议公告</v>
      </c>
    </row>
    <row r="7" spans="1:3">
      <c r="A7" s="3" t="s">
        <v>3</v>
      </c>
      <c r="B7" s="3" t="s">
        <v>4</v>
      </c>
      <c r="C7" s="4" t="str">
        <f>HYPERLINK("http://news.windin.com/ns/bulletin.php?code=FD00B0CA0D54&amp;id=119262754&amp;type=1","宁德时代:2020年限制性股票激励计划(草案)")</f>
        <v>宁德时代:2020年限制性股票激励计划(草案)</v>
      </c>
    </row>
    <row r="8" spans="1:3">
      <c r="A8" s="3" t="s">
        <v>3</v>
      </c>
      <c r="B8" s="3" t="s">
        <v>4</v>
      </c>
      <c r="C8" s="4" t="str">
        <f>HYPERLINK("http://news.windin.com/ns/bulletin.php?code=FA0A4CF70D54&amp;id=119262750&amp;type=1","宁德时代:关于公司2020年限制性股票激励计划的法律意见书")</f>
        <v>宁德时代:关于公司2020年限制性股票激励计划的法律意见书</v>
      </c>
    </row>
    <row r="9" spans="1:3">
      <c r="A9" s="3" t="s">
        <v>3</v>
      </c>
      <c r="B9" s="3" t="s">
        <v>4</v>
      </c>
      <c r="C9" s="4" t="str">
        <f>HYPERLINK("http://news.windin.com/ns/bulletin.php?code=FD24836E0D54&amp;id=119262746&amp;type=1","宁德时代:2020年限制性股票激励计划(草案)摘要")</f>
        <v>宁德时代:2020年限制性股票激励计划(草案)摘要</v>
      </c>
    </row>
    <row r="10" spans="1:3">
      <c r="A10" s="3" t="s">
        <v>3</v>
      </c>
      <c r="B10" s="3" t="s">
        <v>4</v>
      </c>
      <c r="C10" s="4" t="str">
        <f>HYPERLINK("http://news.windin.com/ns/bulletin.php?code=FD4489350D54&amp;id=119262744&amp;type=1","宁德时代:股权激励计划自查表")</f>
        <v>宁德时代:股权激励计划自查表</v>
      </c>
    </row>
    <row r="11" spans="1:3">
      <c r="A11" s="3" t="s">
        <v>3</v>
      </c>
      <c r="B11" s="3" t="s">
        <v>4</v>
      </c>
      <c r="C11" s="4" t="str">
        <f>HYPERLINK("http://news.windin.com/ns/bulletin.php?code=FD3897460D54&amp;id=119262742&amp;type=1","宁德时代:关于召开公司2020年第三次临时股东大会的通知")</f>
        <v>宁德时代:关于召开公司2020年第三次临时股东大会的通知</v>
      </c>
    </row>
    <row r="12" spans="1:3">
      <c r="A12" s="3" t="s">
        <v>3</v>
      </c>
      <c r="B12" s="3" t="s">
        <v>4</v>
      </c>
      <c r="C12" s="4" t="str">
        <f>HYPERLINK("http://news.windin.com/ns/bulletin.php?code=FD00B0C30D54&amp;id=119262740&amp;type=1","宁德时代:2020年限制性股票激励计划实施考核管理办法")</f>
        <v>宁德时代:2020年限制性股票激励计划实施考核管理办法</v>
      </c>
    </row>
    <row r="13" spans="1:3">
      <c r="A13" s="3" t="s">
        <v>3</v>
      </c>
      <c r="B13" s="3" t="s">
        <v>4</v>
      </c>
      <c r="C13" s="4" t="str">
        <f>HYPERLINK("http://news.windin.com/ns/bulletin.php?code=F98A82220D54&amp;id=119262736&amp;type=1","宁德时代:独立董事关于公司第二届董事会第二十二次会议相关事项的独立意见")</f>
        <v>宁德时代:独立董事关于公司第二届董事会第二十二次会议相关事项的独立意见</v>
      </c>
    </row>
    <row r="14" spans="1:3">
      <c r="A14" s="3" t="s">
        <v>3</v>
      </c>
      <c r="B14" s="3" t="s">
        <v>4</v>
      </c>
      <c r="C14" s="4" t="str">
        <f>HYPERLINK("http://news.windin.com/ns/bulletin.php?code=FA0A4CEB0D54&amp;id=119262734&amp;type=1","宁德时代:第二届董事会第二十二次会议决议公告")</f>
        <v>宁德时代:第二届董事会第二十二次会议决议公告</v>
      </c>
    </row>
    <row r="15" spans="1:3">
      <c r="A15" s="3" t="s">
        <v>3</v>
      </c>
      <c r="B15" s="3" t="s">
        <v>5</v>
      </c>
      <c r="C15" s="4" t="str">
        <f>HYPERLINK("http://news.windin.com/ns/bulletin.php?code=D42D1B850D4C&amp;id=119261834&amp;type=1","博思软件:国金证券股份有限公司关于公司非公开发行限售股份上市流通的核查意见")</f>
        <v>博思软件:国金证券股份有限公司关于公司非公开发行限售股份上市流通的核查意见</v>
      </c>
    </row>
    <row r="16" spans="1:3">
      <c r="A16" s="3" t="s">
        <v>3</v>
      </c>
      <c r="B16" s="3" t="s">
        <v>5</v>
      </c>
      <c r="C16" s="4" t="str">
        <f>HYPERLINK("http://news.windin.com/ns/bulletin.php?code=CB067F1F0D4C&amp;id=119261832&amp;type=1","博思软件:关于非公开发行限售股份上市流通的提示性公告")</f>
        <v>博思软件:关于非公开发行限售股份上市流通的提示性公告</v>
      </c>
    </row>
    <row r="17" spans="1:3">
      <c r="A17" s="3" t="s">
        <v>3</v>
      </c>
      <c r="B17" s="3" t="s">
        <v>6</v>
      </c>
      <c r="C17" s="4" t="str">
        <f>HYPERLINK("http://news.windin.com/ns/bulletin.php?code=E717EBE30D4B&amp;id=119261610&amp;type=1","中能电气:股票交易异常波动公告")</f>
        <v>中能电气:股票交易异常波动公告</v>
      </c>
    </row>
    <row r="18" spans="1:3">
      <c r="A18" s="3" t="s">
        <v>3</v>
      </c>
      <c r="B18" s="3" t="s">
        <v>7</v>
      </c>
      <c r="C18" s="4" t="str">
        <f>HYPERLINK("http://news.windin.com/ns/bulletin.php?code=4D0C5BCD0D48&amp;id=119261222&amp;type=1","恺英网络:2020年第四次临时股东大会决议公告")</f>
        <v>恺英网络:2020年第四次临时股东大会决议公告</v>
      </c>
    </row>
    <row r="19" spans="1:3">
      <c r="A19" s="3" t="s">
        <v>3</v>
      </c>
      <c r="B19" s="3" t="s">
        <v>8</v>
      </c>
      <c r="C19" s="4" t="str">
        <f>HYPERLINK("http://news.windin.com/ns/bulletin.php?code=4514E3750D48&amp;id=119261194&amp;type=1","昇兴股份:关于控股股东股份减持计划减持时间过半的进展公告")</f>
        <v>昇兴股份:关于控股股东股份减持计划减持时间过半的进展公告</v>
      </c>
    </row>
    <row r="20" spans="1:3">
      <c r="A20" s="3" t="s">
        <v>3</v>
      </c>
      <c r="B20" s="3" t="s">
        <v>7</v>
      </c>
      <c r="C20" s="4" t="str">
        <f>HYPERLINK("http://news.windin.com/ns/bulletin.php?code=456A63880D48&amp;id=119261178&amp;type=1","恺英网络:2020年第四次临时股东大会法律意见书")</f>
        <v>恺英网络:2020年第四次临时股东大会法律意见书</v>
      </c>
    </row>
    <row r="21" spans="1:3">
      <c r="A21" s="3" t="s">
        <v>3</v>
      </c>
      <c r="B21" s="3" t="s">
        <v>9</v>
      </c>
      <c r="C21" s="4" t="str">
        <f>HYPERLINK("http://news.windin.com/ns/bulletin.php?code=185782F70D48&amp;id=119261124&amp;type=1","永福股份:关于归还闲置募集资金暂时补充流动资金的公告")</f>
        <v>永福股份:关于归还闲置募集资金暂时补充流动资金的公告</v>
      </c>
    </row>
    <row r="22" spans="1:3">
      <c r="A22" s="3" t="s">
        <v>3</v>
      </c>
      <c r="B22" s="3" t="s">
        <v>10</v>
      </c>
      <c r="C22" s="4" t="str">
        <f>HYPERLINK("http://news.windin.com/ns/bulletin.php?code=00B1D2DA0D39&amp;id=119258610&amp;type=1","达华智能:关于股东协议转让股份事项的进展暨签署《股权转让终止协议》的公告")</f>
        <v>达华智能:关于股东协议转让股份事项的进展暨签署《股权转让终止协议》的公告</v>
      </c>
    </row>
    <row r="23" spans="1:3">
      <c r="A23" s="3" t="s">
        <v>3</v>
      </c>
      <c r="B23" s="3" t="s">
        <v>11</v>
      </c>
      <c r="C23" s="4" t="str">
        <f>HYPERLINK("http://news.windin.com/ns/bulletin.php?code=B2FC9CE40D36&amp;id=119258140&amp;type=1","平潭发展:关于公司控股股东所持部分股份被动减持的进展公告")</f>
        <v>平潭发展:关于公司控股股东所持部分股份被动减持的进展公告</v>
      </c>
    </row>
    <row r="24" spans="1:3">
      <c r="A24" s="3" t="s">
        <v>3</v>
      </c>
      <c r="B24" s="3" t="s">
        <v>12</v>
      </c>
      <c r="C24" s="4" t="str">
        <f>HYPERLINK("http://news.windin.com/ns/bulletin.php?code=EDA3DE3C0D35&amp;id=119257940&amp;type=1","三棵树:2020年第四次临时股东大会决议公告")</f>
        <v>三棵树:2020年第四次临时股东大会决议公告</v>
      </c>
    </row>
    <row r="25" spans="1:3">
      <c r="A25" s="3" t="s">
        <v>3</v>
      </c>
      <c r="B25" s="3" t="s">
        <v>13</v>
      </c>
      <c r="C25" s="4" t="str">
        <f>HYPERLINK("http://news.windin.com/ns/bulletin.php?code=6DF05C930D35&amp;id=119257892&amp;type=1","*ST永林:关于独立董事取得独立董事资格证书的公告")</f>
        <v>*ST永林:关于独立董事取得独立董事资格证书的公告</v>
      </c>
    </row>
    <row r="26" spans="1:3">
      <c r="A26" s="3" t="s">
        <v>3</v>
      </c>
      <c r="B26" s="3" t="s">
        <v>14</v>
      </c>
      <c r="C26" s="4" t="str">
        <f>HYPERLINK("http://news.windin.com/ns/bulletin.php?code=39DAF1D30D35&amp;id=119257864&amp;type=1","三祥新材:2020年第三次临时股东大会之法律意见书")</f>
        <v>三祥新材:2020年第三次临时股东大会之法律意见书</v>
      </c>
    </row>
    <row r="27" spans="1:3">
      <c r="A27" s="3" t="s">
        <v>3</v>
      </c>
      <c r="B27" s="3" t="s">
        <v>12</v>
      </c>
      <c r="C27" s="4" t="str">
        <f>HYPERLINK("http://news.windin.com/ns/bulletin.php?code=39F0A53D0D35&amp;id=119257850&amp;type=1","三棵树:2020年第四次临时股东大会的法律意见书")</f>
        <v>三棵树:2020年第四次临时股东大会的法律意见书</v>
      </c>
    </row>
    <row r="28" spans="1:3">
      <c r="A28" s="3" t="s">
        <v>3</v>
      </c>
      <c r="B28" s="3" t="s">
        <v>14</v>
      </c>
      <c r="C28" s="4" t="str">
        <f>HYPERLINK("http://news.windin.com/ns/bulletin.php?code=39DAF1CD0D35&amp;id=119257848&amp;type=1","三祥新材:2020年第三次临时股东大会决议公告")</f>
        <v>三祥新材:2020年第三次临时股东大会决议公告</v>
      </c>
    </row>
    <row r="29" spans="1:3">
      <c r="A29" s="3" t="s">
        <v>3</v>
      </c>
      <c r="B29" s="3" t="s">
        <v>15</v>
      </c>
      <c r="C29" s="4" t="str">
        <f>HYPERLINK("http://news.windin.com/ns/bulletin.php?code=A4A1F03E0D30&amp;id=119256076&amp;type=1","龙溪股份:关于委托理财的进展公告")</f>
        <v>龙溪股份:关于委托理财的进展公告</v>
      </c>
    </row>
    <row r="30" spans="1:3">
      <c r="A30" s="5" t="s">
        <v>16</v>
      </c>
      <c r="B30" s="5"/>
      <c r="C3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2020-10-14T14:24:00Z</dcterms:created>
  <dcterms:modified xsi:type="dcterms:W3CDTF">2020-10-14T06:25:36Z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