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<sst xmlns="http://schemas.openxmlformats.org/spreadsheetml/2006/main" count="76" uniqueCount="29">
  <si>
    <t>公告日期</t>
  </si>
  <si>
    <t>证券代码</t>
  </si>
  <si>
    <t>公告标题</t>
  </si>
  <si>
    <t>2020-10-15</t>
  </si>
  <si>
    <t>002682.SZ</t>
  </si>
  <si>
    <t>300132.SZ</t>
  </si>
  <si>
    <t>002174.SZ</t>
  </si>
  <si>
    <t>000732.SZ</t>
  </si>
  <si>
    <t>000797.SZ</t>
  </si>
  <si>
    <t>300198.SZ</t>
  </si>
  <si>
    <t>300750.SZ</t>
  </si>
  <si>
    <t>002529.SZ</t>
  </si>
  <si>
    <t>002578.SZ</t>
  </si>
  <si>
    <t>002674.SZ</t>
  </si>
  <si>
    <t>000671.SZ</t>
  </si>
  <si>
    <t>002679.SZ</t>
  </si>
  <si>
    <t>002299.SZ</t>
  </si>
  <si>
    <t>002752.SZ</t>
  </si>
  <si>
    <t>603879.SH</t>
  </si>
  <si>
    <t>603363.SH</t>
  </si>
  <si>
    <t>603686.SH</t>
  </si>
  <si>
    <t>002110.SZ</t>
  </si>
  <si>
    <t>600660.SH</t>
  </si>
  <si>
    <t>002517.SZ</t>
  </si>
  <si>
    <t>002029.SZ</t>
  </si>
  <si>
    <t>000993.SZ</t>
  </si>
  <si>
    <t>002474.SZ</t>
  </si>
  <si>
    <t>000663.SZ</t>
  </si>
  <si>
    <t>数据来源：Wind</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</si>
</sst>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0"/>
      <name val="宋体"/>
      <charset val="0"/>
      <scheme val="minor"/>
    </font>
    <font>
      <b/>
      <sz val="11"/>
      <color rgb="FF3F3F3F"/>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1" borderId="0" applyNumberFormat="0" applyBorder="0" applyAlignment="0" applyProtection="0">
      <alignment vertical="center"/>
    </xf>
    <xf numFmtId="0" fontId="10" fillId="14"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8" borderId="0" applyNumberFormat="0" applyBorder="0" applyAlignment="0" applyProtection="0">
      <alignment vertical="center"/>
    </xf>
    <xf numFmtId="0" fontId="7" fillId="9" borderId="0" applyNumberFormat="0" applyBorder="0" applyAlignment="0" applyProtection="0">
      <alignment vertical="center"/>
    </xf>
    <xf numFmtId="43" fontId="5" fillId="0" borderId="0" applyFont="0" applyFill="0" applyBorder="0" applyAlignment="0" applyProtection="0">
      <alignment vertical="center"/>
    </xf>
    <xf numFmtId="0" fontId="3" fillId="13" borderId="0" applyNumberFormat="0" applyBorder="0" applyAlignment="0" applyProtection="0">
      <alignment vertical="center"/>
    </xf>
    <xf numFmtId="0" fontId="1"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12" borderId="4" applyNumberFormat="0" applyFont="0" applyAlignment="0" applyProtection="0">
      <alignment vertical="center"/>
    </xf>
    <xf numFmtId="0" fontId="3" fillId="18"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3" applyNumberFormat="0" applyFill="0" applyAlignment="0" applyProtection="0">
      <alignment vertical="center"/>
    </xf>
    <xf numFmtId="0" fontId="18" fillId="0" borderId="3" applyNumberFormat="0" applyFill="0" applyAlignment="0" applyProtection="0">
      <alignment vertical="center"/>
    </xf>
    <xf numFmtId="0" fontId="3" fillId="17" borderId="0" applyNumberFormat="0" applyBorder="0" applyAlignment="0" applyProtection="0">
      <alignment vertical="center"/>
    </xf>
    <xf numFmtId="0" fontId="12" fillId="0" borderId="7" applyNumberFormat="0" applyFill="0" applyAlignment="0" applyProtection="0">
      <alignment vertical="center"/>
    </xf>
    <xf numFmtId="0" fontId="3" fillId="16" borderId="0" applyNumberFormat="0" applyBorder="0" applyAlignment="0" applyProtection="0">
      <alignment vertical="center"/>
    </xf>
    <xf numFmtId="0" fontId="4" fillId="6" borderId="2" applyNumberFormat="0" applyAlignment="0" applyProtection="0">
      <alignment vertical="center"/>
    </xf>
    <xf numFmtId="0" fontId="17" fillId="6" borderId="5" applyNumberFormat="0" applyAlignment="0" applyProtection="0">
      <alignment vertical="center"/>
    </xf>
    <xf numFmtId="0" fontId="20" fillId="30" borderId="8" applyNumberFormat="0" applyAlignment="0" applyProtection="0">
      <alignment vertical="center"/>
    </xf>
    <xf numFmtId="0" fontId="6" fillId="20" borderId="0" applyNumberFormat="0" applyBorder="0" applyAlignment="0" applyProtection="0">
      <alignment vertical="center"/>
    </xf>
    <xf numFmtId="0" fontId="3" fillId="5" borderId="0" applyNumberFormat="0" applyBorder="0" applyAlignment="0" applyProtection="0">
      <alignment vertical="center"/>
    </xf>
    <xf numFmtId="0" fontId="11" fillId="0" borderId="6" applyNumberFormat="0" applyFill="0" applyAlignment="0" applyProtection="0">
      <alignment vertical="center"/>
    </xf>
    <xf numFmtId="0" fontId="21" fillId="0" borderId="9" applyNumberFormat="0" applyFill="0" applyAlignment="0" applyProtection="0">
      <alignment vertical="center"/>
    </xf>
    <xf numFmtId="0" fontId="14" fillId="19" borderId="0" applyNumberFormat="0" applyBorder="0" applyAlignment="0" applyProtection="0">
      <alignment vertical="center"/>
    </xf>
    <xf numFmtId="0" fontId="8" fillId="11" borderId="0" applyNumberFormat="0" applyBorder="0" applyAlignment="0" applyProtection="0">
      <alignment vertical="center"/>
    </xf>
    <xf numFmtId="0" fontId="6" fillId="25" borderId="0" applyNumberFormat="0" applyBorder="0" applyAlignment="0" applyProtection="0">
      <alignment vertical="center"/>
    </xf>
    <xf numFmtId="0" fontId="3" fillId="4" borderId="0" applyNumberFormat="0" applyBorder="0" applyAlignment="0" applyProtection="0">
      <alignment vertical="center"/>
    </xf>
    <xf numFmtId="0" fontId="6" fillId="24"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6" fillId="28" borderId="0" applyNumberFormat="0" applyBorder="0" applyAlignment="0" applyProtection="0">
      <alignment vertical="center"/>
    </xf>
    <xf numFmtId="0" fontId="3" fillId="32" borderId="0" applyNumberFormat="0" applyBorder="0" applyAlignment="0" applyProtection="0">
      <alignment vertical="center"/>
    </xf>
    <xf numFmtId="0" fontId="3" fillId="3"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3" fillId="2" borderId="0" applyNumberFormat="0" applyBorder="0" applyAlignment="0" applyProtection="0">
      <alignment vertical="center"/>
    </xf>
    <xf numFmtId="0" fontId="6" fillId="26" borderId="0" applyNumberFormat="0" applyBorder="0" applyAlignment="0" applyProtection="0">
      <alignment vertical="center"/>
    </xf>
    <xf numFmtId="0" fontId="3" fillId="15" borderId="0" applyNumberFormat="0" applyBorder="0" applyAlignment="0" applyProtection="0">
      <alignment vertical="center"/>
    </xf>
    <xf numFmtId="0" fontId="3" fillId="31" borderId="0" applyNumberFormat="0" applyBorder="0" applyAlignment="0" applyProtection="0">
      <alignment vertical="center"/>
    </xf>
    <xf numFmtId="0" fontId="6" fillId="7" borderId="0" applyNumberFormat="0" applyBorder="0" applyAlignment="0" applyProtection="0">
      <alignment vertical="center"/>
    </xf>
    <xf numFmtId="0" fontId="3" fillId="10"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
  <sheetViews>
    <sheetView tabSelected="1" workbookViewId="0">
      <pane xSplit="2" ySplit="1" topLeftCell="C38" activePane="bottomRight" state="frozen"/>
      <selection/>
      <selection pane="topRight"/>
      <selection pane="bottomLeft"/>
      <selection pane="bottomRight" activeCell="A38" sqref="A38: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HYPERLINK("http://news.windin.com/ns/bulletin.php?code=1C9B4CC60E99&amp;id=119299906&amp;type=1","龙洲股份:2020年第三季度业绩预告")</f>
        <v>龙洲股份:2020年第三季度业绩预告</v>
      </c>
    </row>
    <row r="3" spans="1:3">
      <c r="A3" s="3" t="s">
        <v>3</v>
      </c>
      <c r="B3" s="3" t="s">
        <v>5</v>
      </c>
      <c r="C3" s="4" t="str">
        <f>HYPERLINK("http://news.windin.com/ns/bulletin.php?code=555A051B0E21&amp;id=119291452&amp;type=1","青松股份:2020年前三季度业绩预告")</f>
        <v>青松股份:2020年前三季度业绩预告</v>
      </c>
    </row>
    <row r="4" spans="1:3">
      <c r="A4" s="3" t="s">
        <v>3</v>
      </c>
      <c r="B4" s="3" t="s">
        <v>6</v>
      </c>
      <c r="C4" s="4" t="str">
        <f>HYPERLINK("http://news.windin.com/ns/bulletin.php?code=1C648EA20E20&amp;id=119291324&amp;type=1","游族网络:2020年前三季度业绩预告")</f>
        <v>游族网络:2020年前三季度业绩预告</v>
      </c>
    </row>
    <row r="5" spans="1:3">
      <c r="A5" s="3" t="s">
        <v>3</v>
      </c>
      <c r="B5" s="3" t="s">
        <v>6</v>
      </c>
      <c r="C5" s="4" t="str">
        <f>HYPERLINK("http://news.windin.com/ns/bulletin.php?code=1C648E950E20&amp;id=119291314&amp;type=1","游族网络:2020年第二次临时股东大会决议公告")</f>
        <v>游族网络:2020年第二次临时股东大会决议公告</v>
      </c>
    </row>
    <row r="6" spans="1:3">
      <c r="A6" s="3" t="s">
        <v>3</v>
      </c>
      <c r="B6" s="3" t="s">
        <v>6</v>
      </c>
      <c r="C6" s="4" t="str">
        <f>HYPERLINK("http://news.windin.com/ns/bulletin.php?code=1C3930D80E20&amp;id=119291294&amp;type=1","游族网络:2020年第二次临时股东大会的法律意见书")</f>
        <v>游族网络:2020年第二次临时股东大会的法律意见书</v>
      </c>
    </row>
    <row r="7" spans="1:3">
      <c r="A7" s="3" t="s">
        <v>3</v>
      </c>
      <c r="B7" s="3" t="s">
        <v>7</v>
      </c>
      <c r="C7" s="4" t="str">
        <f>HYPERLINK("http://news.windin.com/ns/bulletin.php?code=3A46BEBC0E1C&amp;id=119290546&amp;type=1","泰禾集团:2020年度前三季度业绩预告")</f>
        <v>泰禾集团:2020年度前三季度业绩预告</v>
      </c>
    </row>
    <row r="8" spans="1:3">
      <c r="A8" s="3" t="s">
        <v>3</v>
      </c>
      <c r="B8" s="3" t="s">
        <v>8</v>
      </c>
      <c r="C8" s="4" t="str">
        <f>HYPERLINK("http://news.windin.com/ns/bulletin.php?code=14A8FEF50E1C&amp;id=119290372&amp;type=1","中国武夷:2020年前三季度业绩预告")</f>
        <v>中国武夷:2020年前三季度业绩预告</v>
      </c>
    </row>
    <row r="9" spans="1:3">
      <c r="A9" s="3" t="s">
        <v>3</v>
      </c>
      <c r="B9" s="3" t="s">
        <v>9</v>
      </c>
      <c r="C9" s="4" t="str">
        <f>HYPERLINK("http://news.windin.com/ns/bulletin.php?code=D19238070E1A&amp;id=119290108&amp;type=1","纳川股份:2020年第二次临时股东大会的法律意见书")</f>
        <v>纳川股份:2020年第二次临时股东大会的法律意见书</v>
      </c>
    </row>
    <row r="10" spans="1:3">
      <c r="A10" s="3" t="s">
        <v>3</v>
      </c>
      <c r="B10" s="3" t="s">
        <v>9</v>
      </c>
      <c r="C10" s="4" t="str">
        <f>HYPERLINK("http://news.windin.com/ns/bulletin.php?code=CEC426780E1A&amp;id=119290106&amp;type=1","纳川股份:2020年第二次临时股东大会决议公告")</f>
        <v>纳川股份:2020年第二次临时股东大会决议公告</v>
      </c>
    </row>
    <row r="11" spans="1:3">
      <c r="A11" s="3" t="s">
        <v>3</v>
      </c>
      <c r="B11" s="3" t="s">
        <v>10</v>
      </c>
      <c r="C11" s="4" t="str">
        <f>HYPERLINK("http://news.windin.com/ns/bulletin.php?code=B2E6A4D30E16&amp;id=119289068&amp;type=1","宁德时代:关于累计新增借款超过上年末净资产百分之二十的公告")</f>
        <v>宁德时代:关于累计新增借款超过上年末净资产百分之二十的公告</v>
      </c>
    </row>
    <row r="12" spans="1:3">
      <c r="A12" s="3" t="s">
        <v>3</v>
      </c>
      <c r="B12" s="3" t="s">
        <v>10</v>
      </c>
      <c r="C12" s="4" t="str">
        <f>HYPERLINK("http://news.windin.com/ns/bulletin.php?code=B2E6A4C50E16&amp;id=119289066&amp;type=1","宁德时代:关于公司债券临时受托管理事务报告")</f>
        <v>宁德时代:关于公司债券临时受托管理事务报告</v>
      </c>
    </row>
    <row r="13" spans="1:3">
      <c r="A13" s="3" t="s">
        <v>3</v>
      </c>
      <c r="B13" s="3" t="s">
        <v>11</v>
      </c>
      <c r="C13" s="4" t="str">
        <f>HYPERLINK("http://news.windin.com/ns/bulletin.php?code=C813ACA30E15&amp;id=119288908&amp;type=1","*ST海源:2020年前三季度业绩预告")</f>
        <v>*ST海源:2020年前三季度业绩预告</v>
      </c>
    </row>
    <row r="14" spans="1:3">
      <c r="A14" s="3" t="s">
        <v>3</v>
      </c>
      <c r="B14" s="3" t="s">
        <v>10</v>
      </c>
      <c r="C14" s="4" t="str">
        <f>HYPERLINK("http://news.windin.com/ns/bulletin.php?code=6B96C6EA0E11&amp;id=119288098&amp;type=1","宁德时代:关于变更公司注册资本及修订公司章程的公告")</f>
        <v>宁德时代:关于变更公司注册资本及修订公司章程的公告</v>
      </c>
    </row>
    <row r="15" spans="1:3">
      <c r="A15" s="3" t="s">
        <v>3</v>
      </c>
      <c r="B15" s="3" t="s">
        <v>12</v>
      </c>
      <c r="C15" s="4" t="str">
        <f>HYPERLINK("http://news.windin.com/ns/bulletin.php?code=B054C9640E10&amp;id=119287988&amp;type=1","闽发铝业:关于持股5%以上股东拟通过大宗交易减持公司股份的预披露公告")</f>
        <v>闽发铝业:关于持股5%以上股东拟通过大宗交易减持公司股份的预披露公告</v>
      </c>
    </row>
    <row r="16" spans="1:3">
      <c r="A16" s="3" t="s">
        <v>3</v>
      </c>
      <c r="B16" s="3" t="s">
        <v>12</v>
      </c>
      <c r="C16" s="4" t="str">
        <f>HYPERLINK("http://news.windin.com/ns/bulletin.php?code=B40D8ABB0E10&amp;id=119287986&amp;type=1","闽发铝业:2020年前三季度业绩预告")</f>
        <v>闽发铝业:2020年前三季度业绩预告</v>
      </c>
    </row>
    <row r="17" spans="1:3">
      <c r="A17" s="3" t="s">
        <v>3</v>
      </c>
      <c r="B17" s="3" t="s">
        <v>13</v>
      </c>
      <c r="C17" s="4" t="str">
        <f>HYPERLINK("http://news.windin.com/ns/bulletin.php?code=7F6554B60E0F&amp;id=119287698&amp;type=1","兴业科技:关于提前归还用于暂时性补充流动资金的闲置募集资金的公告")</f>
        <v>兴业科技:关于提前归还用于暂时性补充流动资金的闲置募集资金的公告</v>
      </c>
    </row>
    <row r="18" spans="1:3">
      <c r="A18" s="3" t="s">
        <v>3</v>
      </c>
      <c r="B18" s="3" t="s">
        <v>14</v>
      </c>
      <c r="C18" s="4" t="str">
        <f>HYPERLINK("http://news.windin.com/ns/bulletin.php?code=D938B61F0E0D&amp;id=119287460&amp;type=1","阳光城:2020年面向专业投资者公开发行住房租赁专项公司债券发行结果公告")</f>
        <v>阳光城:2020年面向专业投资者公开发行住房租赁专项公司债券发行结果公告</v>
      </c>
    </row>
    <row r="19" spans="1:3">
      <c r="A19" s="3" t="s">
        <v>3</v>
      </c>
      <c r="B19" s="3" t="s">
        <v>15</v>
      </c>
      <c r="C19" s="4" t="str">
        <f>HYPERLINK("http://news.windin.com/ns/bulletin.php?code=CB803C0F0E0D&amp;id=119287414&amp;type=1","福建金森:2020年前三季度业绩预告公告")</f>
        <v>福建金森:2020年前三季度业绩预告公告</v>
      </c>
    </row>
    <row r="20" spans="1:3">
      <c r="A20" s="3" t="s">
        <v>3</v>
      </c>
      <c r="B20" s="3" t="s">
        <v>16</v>
      </c>
      <c r="C20" s="4" t="str">
        <f>HYPERLINK("http://news.windin.com/ns/bulletin.php?code=623B24170E0D&amp;id=119287302&amp;type=1","圣农发展:关于2019年限制性股票激励计划部分限制性股票回购注销完成的公告")</f>
        <v>圣农发展:关于2019年限制性股票激励计划部分限制性股票回购注销完成的公告</v>
      </c>
    </row>
    <row r="21" spans="1:3">
      <c r="A21" s="3" t="s">
        <v>3</v>
      </c>
      <c r="B21" s="3" t="s">
        <v>17</v>
      </c>
      <c r="C21" s="4" t="str">
        <f>HYPERLINK("http://news.windin.com/ns/bulletin.php?code=3F7AFCD80E0D&amp;id=119287240&amp;type=1","昇兴股份:2020年前三季度业绩预告")</f>
        <v>昇兴股份:2020年前三季度业绩预告</v>
      </c>
    </row>
    <row r="22" spans="1:3">
      <c r="A22" s="3" t="s">
        <v>3</v>
      </c>
      <c r="B22" s="3" t="s">
        <v>18</v>
      </c>
      <c r="C22" s="4" t="str">
        <f>HYPERLINK("http://news.windin.com/ns/bulletin.php?code=247E67630E04&amp;id=119285354&amp;type=1","永悦科技:独立董事关于第二届董事会第二十八次会议相关事项的独立意见")</f>
        <v>永悦科技:独立董事关于第二届董事会第二十八次会议相关事项的独立意见</v>
      </c>
    </row>
    <row r="23" spans="1:3">
      <c r="A23" s="3" t="s">
        <v>3</v>
      </c>
      <c r="B23" s="3" t="s">
        <v>18</v>
      </c>
      <c r="C23" s="4" t="str">
        <f>HYPERLINK("http://news.windin.com/ns/bulletin.php?code=F3DAD3190E03&amp;id=119285348&amp;type=1","永悦科技:第二届监事会第二十四次会议决议公告")</f>
        <v>永悦科技:第二届监事会第二十四次会议决议公告</v>
      </c>
    </row>
    <row r="24" spans="1:3">
      <c r="A24" s="3" t="s">
        <v>3</v>
      </c>
      <c r="B24" s="3" t="s">
        <v>18</v>
      </c>
      <c r="C24" s="4" t="str">
        <f>HYPERLINK("http://news.windin.com/ns/bulletin.php?code=F3E080430E03&amp;id=119285350&amp;type=1","永悦科技:第二届董事会第二十八次会议决议公告")</f>
        <v>永悦科技:第二届董事会第二十八次会议决议公告</v>
      </c>
    </row>
    <row r="25" spans="1:3">
      <c r="A25" s="3" t="s">
        <v>3</v>
      </c>
      <c r="B25" s="3" t="s">
        <v>18</v>
      </c>
      <c r="C25" s="4" t="str">
        <f>HYPERLINK("http://news.windin.com/ns/bulletin.php?code=F47508E40E03&amp;id=119285346&amp;type=1","永悦科技:关于增加使用闲置募集资金进行现金管理额度的公告")</f>
        <v>永悦科技:关于增加使用闲置募集资金进行现金管理额度的公告</v>
      </c>
    </row>
    <row r="26" spans="1:3">
      <c r="A26" s="3" t="s">
        <v>3</v>
      </c>
      <c r="B26" s="3" t="s">
        <v>18</v>
      </c>
      <c r="C26" s="4" t="str">
        <f>HYPERLINK("http://news.windin.com/ns/bulletin.php?code=F3A333C80E03&amp;id=119285344&amp;type=1","永悦科技:兴业证券股份有限公司关于永悦科技股份有限公司增加使用闲置募集资金进行现金管理额度之核查意见")</f>
        <v>永悦科技:兴业证券股份有限公司关于永悦科技股份有限公司增加使用闲置募集资金进行现金管理额度之核查意见</v>
      </c>
    </row>
    <row r="27" spans="1:3">
      <c r="A27" s="3" t="s">
        <v>3</v>
      </c>
      <c r="B27" s="3" t="s">
        <v>19</v>
      </c>
      <c r="C27" s="4" t="str">
        <f>HYPERLINK("http://news.windin.com/ns/bulletin.php?code=026516A10DFD&amp;id=119283058&amp;type=1","傲农生物:2020年半年度权益分派实施公告")</f>
        <v>傲农生物:2020年半年度权益分派实施公告</v>
      </c>
    </row>
    <row r="28" spans="1:3">
      <c r="A28" s="3" t="s">
        <v>3</v>
      </c>
      <c r="B28" s="3" t="s">
        <v>20</v>
      </c>
      <c r="C28" s="4" t="str">
        <f>HYPERLINK("http://news.windin.com/ns/bulletin.php?code=4553082F0DFC&amp;id=119282892&amp;type=1","龙马环卫:关于收到《中国证监会行政许可项目审查一次反馈意见通知书》的公告")</f>
        <v>龙马环卫:关于收到《中国证监会行政许可项目审查一次反馈意见通知书》的公告</v>
      </c>
    </row>
    <row r="29" spans="1:3">
      <c r="A29" s="3" t="s">
        <v>3</v>
      </c>
      <c r="B29" s="3" t="s">
        <v>21</v>
      </c>
      <c r="C29" s="4" t="str">
        <f>HYPERLINK("http://news.windin.com/ns/bulletin.php?code=161DF9E20DFB&amp;id=119282526&amp;type=1","三钢闽光:独立董事关于对参股公司河南平煤神马首山化工科技有限公司增资暨关联交易的独立意见")</f>
        <v>三钢闽光:独立董事关于对参股公司河南平煤神马首山化工科技有限公司增资暨关联交易的独立意见</v>
      </c>
    </row>
    <row r="30" spans="1:3">
      <c r="A30" s="3" t="s">
        <v>3</v>
      </c>
      <c r="B30" s="3" t="s">
        <v>21</v>
      </c>
      <c r="C30" s="4" t="str">
        <f>HYPERLINK("http://news.windin.com/ns/bulletin.php?code=160F38B90DFB&amp;id=119282524&amp;type=1","三钢闽光:第七届董事会第八次会议决议公告")</f>
        <v>三钢闽光:第七届董事会第八次会议决议公告</v>
      </c>
    </row>
    <row r="31" spans="1:3">
      <c r="A31" s="3" t="s">
        <v>3</v>
      </c>
      <c r="B31" s="3" t="s">
        <v>21</v>
      </c>
      <c r="C31" s="4" t="str">
        <f>HYPERLINK("http://news.windin.com/ns/bulletin.php?code=1498E9980DFB&amp;id=119282518&amp;type=1","三钢闽光:关于对参股公司河南平煤神马首山化工科技有限公司增资暨关联交易的公告")</f>
        <v>三钢闽光:关于对参股公司河南平煤神马首山化工科技有限公司增资暨关联交易的公告</v>
      </c>
    </row>
    <row r="32" spans="1:3">
      <c r="A32" s="3" t="s">
        <v>3</v>
      </c>
      <c r="B32" s="3" t="s">
        <v>22</v>
      </c>
      <c r="C32" s="4" t="str">
        <f>HYPERLINK("http://news.windin.com/ns/bulletin.php?code=DE9293FA0DF9&amp;id=119281984&amp;type=1","福耀玻璃:H股公告")</f>
        <v>福耀玻璃:H股公告</v>
      </c>
    </row>
    <row r="33" spans="1:3">
      <c r="A33" s="3" t="s">
        <v>3</v>
      </c>
      <c r="B33" s="3" t="s">
        <v>23</v>
      </c>
      <c r="C33" s="4" t="str">
        <f>HYPERLINK("http://news.windin.com/ns/bulletin.php?code=E9EBE8250DF5&amp;id=119280794&amp;type=1","恺英网络:2020年前三季度业绩预告")</f>
        <v>恺英网络:2020年前三季度业绩预告</v>
      </c>
    </row>
    <row r="34" spans="1:3">
      <c r="A34" s="3" t="s">
        <v>3</v>
      </c>
      <c r="B34" s="3" t="s">
        <v>24</v>
      </c>
      <c r="C34" s="4" t="str">
        <f>HYPERLINK("http://news.windin.com/ns/bulletin.php?code=222A6CFC0DF5&amp;id=119280292&amp;type=1","七匹狼:2020年前三季度业绩预告")</f>
        <v>七匹狼:2020年前三季度业绩预告</v>
      </c>
    </row>
    <row r="35" spans="1:3">
      <c r="A35" s="3" t="s">
        <v>3</v>
      </c>
      <c r="B35" s="3" t="s">
        <v>25</v>
      </c>
      <c r="C35" s="4" t="str">
        <f>HYPERLINK("http://news.windin.com/ns/bulletin.php?code=F752A5850DF4&amp;id=119280184&amp;type=1","闽东电力:2020年前三季度业绩预告")</f>
        <v>闽东电力:2020年前三季度业绩预告</v>
      </c>
    </row>
    <row r="36" spans="1:3">
      <c r="A36" s="3" t="s">
        <v>3</v>
      </c>
      <c r="B36" s="3" t="s">
        <v>26</v>
      </c>
      <c r="C36" s="4" t="str">
        <f>HYPERLINK("http://news.windin.com/ns/bulletin.php?code=F752A57E0DF4&amp;id=119280168&amp;type=1","榕基软件:关于部分董事,高管减持计划时间过半的进展公告")</f>
        <v>榕基软件:关于部分董事,高管减持计划时间过半的进展公告</v>
      </c>
    </row>
    <row r="37" spans="1:3">
      <c r="A37" s="3" t="s">
        <v>3</v>
      </c>
      <c r="B37" s="3" t="s">
        <v>27</v>
      </c>
      <c r="C37" s="4" t="str">
        <f>HYPERLINK("http://news.windin.com/ns/bulletin.php?code=8785BC590DF4&amp;id=119280040&amp;type=1","*ST永林:2020年前三季度业绩预告")</f>
        <v>*ST永林:2020年前三季度业绩预告</v>
      </c>
    </row>
    <row r="38" spans="1:3">
      <c r="A38" s="5" t="s">
        <v>28</v>
      </c>
      <c r="B38" s="5"/>
      <c r="C38"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2020-10-15T14:09:00Z</dcterms:created>
  <dcterms:modified xsi:type="dcterms:W3CDTF">2020-10-15T06:10:10Z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