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<sst xmlns="http://schemas.openxmlformats.org/spreadsheetml/2006/main" count="50" uniqueCount="15">
  <si>
    <t>公告日期</t>
  </si>
  <si>
    <t>证券代码</t>
  </si>
  <si>
    <t>公告标题</t>
  </si>
  <si>
    <t>2020-12-01</t>
  </si>
  <si>
    <t>000797.SZ</t>
  </si>
  <si>
    <t>002102.SZ</t>
  </si>
  <si>
    <t>002299.SZ</t>
  </si>
  <si>
    <t>603678.SH</t>
  </si>
  <si>
    <t>601899.SH</t>
  </si>
  <si>
    <t>600103.SH</t>
  </si>
  <si>
    <t>600483.SH</t>
  </si>
  <si>
    <t>000753.SZ</t>
  </si>
  <si>
    <t>603363.SH</t>
  </si>
  <si>
    <t>603879.SH</t>
  </si>
  <si>
    <t>数据来源：Wind</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</si>
</sst>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3" borderId="0" applyNumberFormat="0" applyBorder="0" applyAlignment="0" applyProtection="0">
      <alignment vertical="center"/>
    </xf>
    <xf numFmtId="0" fontId="9" fillId="7"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2"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10" fillId="8" borderId="0" applyNumberFormat="0" applyBorder="0" applyAlignment="0" applyProtection="0">
      <alignment vertical="center"/>
    </xf>
    <xf numFmtId="0" fontId="1"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9" borderId="4" applyNumberFormat="0" applyFont="0" applyAlignment="0" applyProtection="0">
      <alignment vertical="center"/>
    </xf>
    <xf numFmtId="0" fontId="10" fillId="10"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7" applyNumberFormat="0" applyFill="0" applyAlignment="0" applyProtection="0">
      <alignment vertical="center"/>
    </xf>
    <xf numFmtId="0" fontId="21" fillId="0" borderId="7" applyNumberFormat="0" applyFill="0" applyAlignment="0" applyProtection="0">
      <alignment vertical="center"/>
    </xf>
    <xf numFmtId="0" fontId="10" fillId="21" borderId="0" applyNumberFormat="0" applyBorder="0" applyAlignment="0" applyProtection="0">
      <alignment vertical="center"/>
    </xf>
    <xf numFmtId="0" fontId="12" fillId="0" borderId="9" applyNumberFormat="0" applyFill="0" applyAlignment="0" applyProtection="0">
      <alignment vertical="center"/>
    </xf>
    <xf numFmtId="0" fontId="10" fillId="23" borderId="0" applyNumberFormat="0" applyBorder="0" applyAlignment="0" applyProtection="0">
      <alignment vertical="center"/>
    </xf>
    <xf numFmtId="0" fontId="6" fillId="4" borderId="2" applyNumberFormat="0" applyAlignment="0" applyProtection="0">
      <alignment vertical="center"/>
    </xf>
    <xf numFmtId="0" fontId="14" fillId="4" borderId="3" applyNumberFormat="0" applyAlignment="0" applyProtection="0">
      <alignment vertical="center"/>
    </xf>
    <xf numFmtId="0" fontId="16" fillId="16" borderId="5" applyNumberFormat="0" applyAlignment="0" applyProtection="0">
      <alignment vertical="center"/>
    </xf>
    <xf numFmtId="0" fontId="5" fillId="11" borderId="0" applyNumberFormat="0" applyBorder="0" applyAlignment="0" applyProtection="0">
      <alignment vertical="center"/>
    </xf>
    <xf numFmtId="0" fontId="10" fillId="24" borderId="0" applyNumberFormat="0" applyBorder="0" applyAlignment="0" applyProtection="0">
      <alignment vertical="center"/>
    </xf>
    <xf numFmtId="0" fontId="18" fillId="0" borderId="6" applyNumberFormat="0" applyFill="0" applyAlignment="0" applyProtection="0">
      <alignment vertical="center"/>
    </xf>
    <xf numFmtId="0" fontId="20" fillId="0" borderId="8" applyNumberFormat="0" applyFill="0" applyAlignment="0" applyProtection="0">
      <alignment vertical="center"/>
    </xf>
    <xf numFmtId="0" fontId="8" fillId="6" borderId="0" applyNumberFormat="0" applyBorder="0" applyAlignment="0" applyProtection="0">
      <alignment vertical="center"/>
    </xf>
    <xf numFmtId="0" fontId="13" fillId="12" borderId="0" applyNumberFormat="0" applyBorder="0" applyAlignment="0" applyProtection="0">
      <alignment vertical="center"/>
    </xf>
    <xf numFmtId="0" fontId="5" fillId="15" borderId="0" applyNumberFormat="0" applyBorder="0" applyAlignment="0" applyProtection="0">
      <alignment vertical="center"/>
    </xf>
    <xf numFmtId="0" fontId="10" fillId="14" borderId="0" applyNumberFormat="0" applyBorder="0" applyAlignment="0" applyProtection="0">
      <alignment vertical="center"/>
    </xf>
    <xf numFmtId="0" fontId="5" fillId="19"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0" fillId="32" borderId="0" applyNumberFormat="0" applyBorder="0" applyAlignment="0" applyProtection="0">
      <alignment vertical="center"/>
    </xf>
    <xf numFmtId="0" fontId="5" fillId="18"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5" fillId="13" borderId="0" applyNumberFormat="0" applyBorder="0" applyAlignment="0" applyProtection="0">
      <alignment vertical="center"/>
    </xf>
    <xf numFmtId="0" fontId="10" fillId="17"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tabSelected="1" workbookViewId="0">
      <pane xSplit="2" ySplit="1" topLeftCell="C2" activePane="bottomRight" state="frozen"/>
      <selection/>
      <selection pane="topRight"/>
      <selection pane="bottomLeft"/>
      <selection pane="bottomRight" activeCell="A25" sqref="A25: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HYPERLINK("http://snap.windin.com/ns/bulletin.php?code=197065423387&amp;id=120303284&amp;type=1","中国武夷:第六届董事会第七十七次会议决议公告")</f>
        <v>中国武夷:第六届董事会第七十七次会议决议公告</v>
      </c>
    </row>
    <row r="3" spans="1:3">
      <c r="A3" s="3" t="s">
        <v>3</v>
      </c>
      <c r="B3" s="3" t="s">
        <v>5</v>
      </c>
      <c r="C3" s="4" t="str">
        <f>HYPERLINK("http://snap.windin.com/ns/bulletin.php?code=7A939EC93308&amp;id=120293206&amp;type=1","ST冠福:关于实际控制人林文洪先生收到上海金融法院(2020)沪74执213号《民事裁定书》的公告")</f>
        <v>ST冠福:关于实际控制人林文洪先生收到上海金融法院(2020)沪74执213号《民事裁定书》的公告</v>
      </c>
    </row>
    <row r="4" spans="1:3">
      <c r="A4" s="3" t="s">
        <v>3</v>
      </c>
      <c r="B4" s="3" t="s">
        <v>5</v>
      </c>
      <c r="C4" s="4" t="str">
        <f>HYPERLINK("http://snap.windin.com/ns/bulletin.php?code=7165D5053308&amp;id=120293136&amp;type=1","ST冠福:关于收到浙江融科金融服务外包有限公司起诉公司及其他相关方案件《民事调解书》的公告")</f>
        <v>ST冠福:关于收到浙江融科金融服务外包有限公司起诉公司及其他相关方案件《民事调解书》的公告</v>
      </c>
    </row>
    <row r="5" spans="1:3">
      <c r="A5" s="3" t="s">
        <v>3</v>
      </c>
      <c r="B5" s="3" t="s">
        <v>6</v>
      </c>
      <c r="C5" s="4" t="str">
        <f>HYPERLINK("http://snap.windin.com/ns/bulletin.php?code=F8DE451B3306&amp;id=120293014&amp;type=1","圣农发展:上海荣正投资咨询股份有限公司关于公司2019年限制性股票激励计划预留授予事项之独立财务顾问报告")</f>
        <v>圣农发展:上海荣正投资咨询股份有限公司关于公司2019年限制性股票激励计划预留授予事项之独立财务顾问报告</v>
      </c>
    </row>
    <row r="6" spans="1:3">
      <c r="A6" s="3" t="s">
        <v>3</v>
      </c>
      <c r="B6" s="3" t="s">
        <v>6</v>
      </c>
      <c r="C6" s="4" t="str">
        <f>HYPERLINK("http://snap.windin.com/ns/bulletin.php?code=F4B2EEBD3306&amp;id=120293010&amp;type=1","圣农发展:第五届董事会第十九次会议决议公告")</f>
        <v>圣农发展:第五届董事会第十九次会议决议公告</v>
      </c>
    </row>
    <row r="7" spans="1:3">
      <c r="A7" s="3" t="s">
        <v>3</v>
      </c>
      <c r="B7" s="3" t="s">
        <v>6</v>
      </c>
      <c r="C7" s="4" t="str">
        <f>HYPERLINK("http://snap.windin.com/ns/bulletin.php?code=EEFE2A8B3306&amp;id=120293006&amp;type=1","圣农发展:2019年限制性股票激励计划预留授予部分激励对象名单")</f>
        <v>圣农发展:2019年限制性股票激励计划预留授予部分激励对象名单</v>
      </c>
    </row>
    <row r="8" spans="1:3">
      <c r="A8" s="3" t="s">
        <v>3</v>
      </c>
      <c r="B8" s="3" t="s">
        <v>6</v>
      </c>
      <c r="C8" s="4" t="str">
        <f>HYPERLINK("http://snap.windin.com/ns/bulletin.php?code=EEB759FA3306&amp;id=120293004&amp;type=1","圣农发展:关于向2019年限制性股票激励计划激励对象授予预留限制性股票的公告")</f>
        <v>圣农发展:关于向2019年限制性股票激励计划激励对象授予预留限制性股票的公告</v>
      </c>
    </row>
    <row r="9" spans="1:3">
      <c r="A9" s="3" t="s">
        <v>3</v>
      </c>
      <c r="B9" s="3" t="s">
        <v>6</v>
      </c>
      <c r="C9" s="4" t="str">
        <f>HYPERLINK("http://snap.windin.com/ns/bulletin.php?code=EE9A0DE43306&amp;id=120293002&amp;type=1","圣农发展:第五届监事会第十八次会议决议公告")</f>
        <v>圣农发展:第五届监事会第十八次会议决议公告</v>
      </c>
    </row>
    <row r="10" spans="1:3">
      <c r="A10" s="3" t="s">
        <v>3</v>
      </c>
      <c r="B10" s="3" t="s">
        <v>6</v>
      </c>
      <c r="C10" s="4" t="str">
        <f>HYPERLINK("http://snap.windin.com/ns/bulletin.php?code=EE5FF8383306&amp;id=120292998&amp;type=1","圣农发展:独立董事关于第五届董事会第十九次会议相关事项的独立意见")</f>
        <v>圣农发展:独立董事关于第五届董事会第十九次会议相关事项的独立意见</v>
      </c>
    </row>
    <row r="11" spans="1:3">
      <c r="A11" s="3" t="s">
        <v>3</v>
      </c>
      <c r="B11" s="3" t="s">
        <v>6</v>
      </c>
      <c r="C11" s="4" t="str">
        <f>HYPERLINK("http://snap.windin.com/ns/bulletin.php?code=EDC171293306&amp;id=120292994&amp;type=1","圣农发展:关于公司2019年限制性股票激励计划预留部分授予相关事项的法律意见书")</f>
        <v>圣农发展:关于公司2019年限制性股票激励计划预留部分授予相关事项的法律意见书</v>
      </c>
    </row>
    <row r="12" spans="1:3">
      <c r="A12" s="3" t="s">
        <v>3</v>
      </c>
      <c r="B12" s="3" t="s">
        <v>6</v>
      </c>
      <c r="C12" s="4" t="str">
        <f>HYPERLINK("http://snap.windin.com/ns/bulletin.php?code=EDF10E023306&amp;id=120292996&amp;type=1","圣农发展:监事会关于公司2019年限制性股票激励计划预留授予部分激励对象名单(授予日)的核查意见")</f>
        <v>圣农发展:监事会关于公司2019年限制性股票激励计划预留授予部分激励对象名单(授予日)的核查意见</v>
      </c>
    </row>
    <row r="13" spans="1:3">
      <c r="A13" s="3" t="s">
        <v>3</v>
      </c>
      <c r="B13" s="3" t="s">
        <v>7</v>
      </c>
      <c r="C13" s="4" t="str">
        <f>HYPERLINK("http://snap.windin.com/ns/bulletin.php?code=6C9BB11F32FE&amp;id=120290836&amp;type=1","火炬电子:关于控股子公司股份制改造的公告")</f>
        <v>火炬电子:关于控股子公司股份制改造的公告</v>
      </c>
    </row>
    <row r="14" spans="1:3">
      <c r="A14" s="3" t="s">
        <v>3</v>
      </c>
      <c r="B14" s="3" t="s">
        <v>7</v>
      </c>
      <c r="C14" s="4" t="str">
        <f>HYPERLINK("http://snap.windin.com/ns/bulletin.php?code=59314C1132FE&amp;id=120290806&amp;type=1","火炬电子:实际控制人减持股份进展公告（二）")</f>
        <v>火炬电子:实际控制人减持股份进展公告（二）</v>
      </c>
    </row>
    <row r="15" spans="1:3">
      <c r="A15" s="3" t="s">
        <v>3</v>
      </c>
      <c r="B15" s="3" t="s">
        <v>7</v>
      </c>
      <c r="C15" s="4" t="str">
        <f>HYPERLINK("http://snap.windin.com/ns/bulletin.php?code=59B29AD932FE&amp;id=120290804&amp;type=1","火炬电子:关于独立董事对董事会审议的相关事项的独立意见")</f>
        <v>火炬电子:关于独立董事对董事会审议的相关事项的独立意见</v>
      </c>
    </row>
    <row r="16" spans="1:3">
      <c r="A16" s="3" t="s">
        <v>3</v>
      </c>
      <c r="B16" s="3" t="s">
        <v>8</v>
      </c>
      <c r="C16" s="4" t="str">
        <f>HYPERLINK("http://snap.windin.com/ns/bulletin.php?code=7A90409332F0&amp;id=120287090&amp;type=1","紫金矿业:H股公告")</f>
        <v>紫金矿业:H股公告</v>
      </c>
    </row>
    <row r="17" spans="1:3">
      <c r="A17" s="3" t="s">
        <v>3</v>
      </c>
      <c r="B17" s="3" t="s">
        <v>9</v>
      </c>
      <c r="C17" s="4" t="str">
        <f>HYPERLINK("http://snap.windin.com/ns/bulletin.php?code=8D373ADE32EC&amp;id=120285796&amp;type=1","青山纸业:关于持股5%以上股东所持公司股份被司法拍卖的进展公告")</f>
        <v>青山纸业:关于持股5%以上股东所持公司股份被司法拍卖的进展公告</v>
      </c>
    </row>
    <row r="18" spans="1:3">
      <c r="A18" s="3" t="s">
        <v>3</v>
      </c>
      <c r="B18" s="3" t="s">
        <v>10</v>
      </c>
      <c r="C18" s="4" t="str">
        <f>HYPERLINK("http://snap.windin.com/ns/bulletin.php?code=C1E9D7CE32EA&amp;id=120284978&amp;type=1","福能股份:关于控股子公司2020年发电权转让交易进展公告")</f>
        <v>福能股份:关于控股子公司2020年发电权转让交易进展公告</v>
      </c>
    </row>
    <row r="19" spans="1:3">
      <c r="A19" s="3" t="s">
        <v>3</v>
      </c>
      <c r="B19" s="3" t="s">
        <v>11</v>
      </c>
      <c r="C19" s="4" t="str">
        <f>HYPERLINK("http://snap.windin.com/ns/bulletin.php?code=F9732BFF32E9&amp;id=120284684&amp;type=1","漳州发展:关于延长参股公司福建东南花都置业有限公司借款期限的公告")</f>
        <v>漳州发展:关于延长参股公司福建东南花都置业有限公司借款期限的公告</v>
      </c>
    </row>
    <row r="20" spans="1:3">
      <c r="A20" s="3" t="s">
        <v>3</v>
      </c>
      <c r="B20" s="3" t="s">
        <v>11</v>
      </c>
      <c r="C20" s="4" t="str">
        <f>HYPERLINK("http://snap.windin.com/ns/bulletin.php?code=EBF288CE32E9&amp;id=120284648&amp;type=1","漳州发展:关于为参股公司福建信禾房地产开发有限公司提供借款额度的公告")</f>
        <v>漳州发展:关于为参股公司福建信禾房地产开发有限公司提供借款额度的公告</v>
      </c>
    </row>
    <row r="21" spans="1:3">
      <c r="A21" s="3" t="s">
        <v>3</v>
      </c>
      <c r="B21" s="3" t="s">
        <v>11</v>
      </c>
      <c r="C21" s="4" t="str">
        <f>HYPERLINK("http://snap.windin.com/ns/bulletin.php?code=EBF3C55432E9&amp;id=120284646&amp;type=1","漳州发展:第七届董事会2020年第六次临时会议决议公告")</f>
        <v>漳州发展:第七届董事会2020年第六次临时会议决议公告</v>
      </c>
    </row>
    <row r="22" spans="1:3">
      <c r="A22" s="3" t="s">
        <v>3</v>
      </c>
      <c r="B22" s="3" t="s">
        <v>11</v>
      </c>
      <c r="C22" s="4" t="str">
        <f>HYPERLINK("http://snap.windin.com/ns/bulletin.php?code=E637075632E9&amp;id=120284644&amp;type=1","漳州发展:关于召开2020年第四次临时股东大会的通知")</f>
        <v>漳州发展:关于召开2020年第四次临时股东大会的通知</v>
      </c>
    </row>
    <row r="23" spans="1:3">
      <c r="A23" s="3" t="s">
        <v>3</v>
      </c>
      <c r="B23" s="3" t="s">
        <v>12</v>
      </c>
      <c r="C23" s="4" t="str">
        <f>HYPERLINK("http://snap.windin.com/ns/bulletin.php?code=46EAAA6C32E0&amp;id=120281224&amp;type=1","傲农生物:部分董监高减持计划完成的公告")</f>
        <v>傲农生物:部分董监高减持计划完成的公告</v>
      </c>
    </row>
    <row r="24" spans="1:3">
      <c r="A24" s="3" t="s">
        <v>3</v>
      </c>
      <c r="B24" s="3" t="s">
        <v>13</v>
      </c>
      <c r="C24" s="4" t="str">
        <f>HYPERLINK("http://snap.windin.com/ns/bulletin.php?code=E3451BA532DE&amp;id=120280400&amp;type=1","永悦科技:关于控股股东、实际控制人及持股5%以上非第一大股东签署《股份转让协议》暨控股权拟发生变更的提示性公告")</f>
        <v>永悦科技:关于控股股东、实际控制人及持股5%以上非第一大股东签署《股份转让协议》暨控股权拟发生变更的提示性公告</v>
      </c>
    </row>
    <row r="25" spans="1:3">
      <c r="A25" s="5" t="s">
        <v>14</v>
      </c>
      <c r="B25" s="5"/>
      <c r="C25"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2020-12-01T15:07:00Z</dcterms:created>
  <dcterms:modified xsi:type="dcterms:W3CDTF">2020-12-01T07:08:15Z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